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6"/>
  </bookViews>
  <sheets>
    <sheet name="Сп6" sheetId="1" r:id="rId1"/>
    <sheet name="6" sheetId="2" r:id="rId2"/>
    <sheet name="Сп5" sheetId="3" r:id="rId3"/>
    <sheet name="5" sheetId="4" r:id="rId4"/>
    <sheet name="Сп4" sheetId="5" r:id="rId5"/>
    <sheet name="4" sheetId="6" r:id="rId6"/>
    <sheet name="Сп3" sheetId="7" r:id="rId7"/>
    <sheet name="3" sheetId="8" r:id="rId8"/>
    <sheet name="Сп2" sheetId="9" r:id="rId9"/>
    <sheet name="2" sheetId="10" r:id="rId10"/>
    <sheet name="Сп1" sheetId="11" r:id="rId11"/>
    <sheet name="1" sheetId="12" r:id="rId12"/>
    <sheet name="СпВ" sheetId="13" r:id="rId13"/>
    <sheet name="В" sheetId="14" r:id="rId14"/>
    <sheet name="СпК" sheetId="15" r:id="rId15"/>
    <sheet name="К" sheetId="16" r:id="rId16"/>
    <sheet name="СпМ" sheetId="17" r:id="rId17"/>
    <sheet name="Мстр1" sheetId="18" r:id="rId18"/>
    <sheet name="Мстр2" sheetId="19" r:id="rId19"/>
  </sheets>
  <definedNames>
    <definedName name="_xlnm.Print_Area" localSheetId="11">'1'!$A$1:$J$72</definedName>
    <definedName name="_xlnm.Print_Area" localSheetId="9">'2'!$A$1:$J$36</definedName>
    <definedName name="_xlnm.Print_Area" localSheetId="7">'3'!$A$1:$J$72</definedName>
    <definedName name="_xlnm.Print_Area" localSheetId="5">'4'!$A$1:$J$72</definedName>
    <definedName name="_xlnm.Print_Area" localSheetId="3">'5'!$A$1:$J$72</definedName>
    <definedName name="_xlnm.Print_Area" localSheetId="1">'6'!$A$1:$J$72</definedName>
    <definedName name="_xlnm.Print_Area" localSheetId="13">'В'!$A$1:$J$72</definedName>
    <definedName name="_xlnm.Print_Area" localSheetId="15">'К'!$A$1:$J$36</definedName>
    <definedName name="_xlnm.Print_Area" localSheetId="17">'Мстр1'!$A$1:$G$76</definedName>
    <definedName name="_xlnm.Print_Area" localSheetId="18">'Мстр2'!$A$1:$K$76</definedName>
    <definedName name="_xlnm.Print_Area" localSheetId="10">'Сп1'!$A$1:$I$22</definedName>
    <definedName name="_xlnm.Print_Area" localSheetId="8">'Сп2'!$A$1:$I$14</definedName>
    <definedName name="_xlnm.Print_Area" localSheetId="6">'Сп3'!$A$1:$I$22</definedName>
    <definedName name="_xlnm.Print_Area" localSheetId="4">'Сп4'!$A$1:$I$22</definedName>
    <definedName name="_xlnm.Print_Area" localSheetId="2">'Сп5'!$A$1:$I$22</definedName>
    <definedName name="_xlnm.Print_Area" localSheetId="0">'Сп6'!$A$1:$I$22</definedName>
    <definedName name="_xlnm.Print_Area" localSheetId="12">'СпВ'!$A$1:$I$22</definedName>
    <definedName name="_xlnm.Print_Area" localSheetId="14">'СпК'!$A$1:$I$14</definedName>
    <definedName name="_xlnm.Print_Area" localSheetId="16">'СпМ'!$A$1:$I$38</definedName>
  </definedNames>
  <calcPr fullCalcOnLoad="1"/>
</workbook>
</file>

<file path=xl/sharedStrings.xml><?xml version="1.0" encoding="utf-8"?>
<sst xmlns="http://schemas.openxmlformats.org/spreadsheetml/2006/main" count="648" uniqueCount="133">
  <si>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</si>
  <si>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</si>
  <si>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</si>
  <si>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</si>
  <si>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</si>
  <si>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</si>
  <si>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</si>
  <si>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</si>
  <si>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</si>
  <si>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</si>
  <si>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</si>
  <si>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</si>
  <si>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</si>
  <si>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</si>
  <si>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</si>
  <si>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</si>
  <si>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</si>
  <si>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</si>
  <si>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</si>
  <si>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Кубок Башкортостана 2010</t>
  </si>
  <si>
    <t>нет</t>
  </si>
  <si>
    <t>1/32 финала Турнира День медицинского работника</t>
  </si>
  <si>
    <t>Низамутдинов Родион</t>
  </si>
  <si>
    <t>Булдин Никита</t>
  </si>
  <si>
    <t>Юнусов Ринат</t>
  </si>
  <si>
    <t>Аминов Артур</t>
  </si>
  <si>
    <t>Гаскаров Динар</t>
  </si>
  <si>
    <t>Жуланов Максим</t>
  </si>
  <si>
    <t>Набиуллин Ильдус</t>
  </si>
  <si>
    <t>Гайфуллин Руслан</t>
  </si>
  <si>
    <t>Басс Кирилл</t>
  </si>
  <si>
    <t>Набиуллин Ильдар</t>
  </si>
  <si>
    <t>Разбежкина Вера</t>
  </si>
  <si>
    <t>1/64 финала Турнира День медицинского работника</t>
  </si>
  <si>
    <t>Зверс Марк</t>
  </si>
  <si>
    <t>Рахматуллина Гульназ</t>
  </si>
  <si>
    <t>Фустов Виталий</t>
  </si>
  <si>
    <t>Рахматуллина Ляйсан</t>
  </si>
  <si>
    <t>Зверс Виктория</t>
  </si>
  <si>
    <t>Габидов Айдар</t>
  </si>
  <si>
    <t>Шакиров Тимур</t>
  </si>
  <si>
    <t>Плаксиенко Егор</t>
  </si>
  <si>
    <t>Якупов Данил</t>
  </si>
  <si>
    <t>Абушахмин Руслан</t>
  </si>
  <si>
    <t>1/128 финала Турнира День медицинского работника</t>
  </si>
  <si>
    <t>Потеряхин Кирилл</t>
  </si>
  <si>
    <t>Сергеев Алексей</t>
  </si>
  <si>
    <t>Тихомиров Кирилл</t>
  </si>
  <si>
    <t>Никонов Артем</t>
  </si>
  <si>
    <t>Ижболдина Полина</t>
  </si>
  <si>
    <t>Башиpов Вадим</t>
  </si>
  <si>
    <t>Савинов Леонид</t>
  </si>
  <si>
    <t>Кожевников Данил</t>
  </si>
  <si>
    <t>Гагина Ольга</t>
  </si>
  <si>
    <t>Кузнецова Вероника</t>
  </si>
  <si>
    <t>Рожков Сергей</t>
  </si>
  <si>
    <t>Габидов Хайдар</t>
  </si>
  <si>
    <t>1/16 финала Турнира День медицинского работника</t>
  </si>
  <si>
    <t>Низамутдинов Эльмир</t>
  </si>
  <si>
    <t>Грубов Виталий</t>
  </si>
  <si>
    <t>Шаяхметов Азамат</t>
  </si>
  <si>
    <t>Григорьев Руслан</t>
  </si>
  <si>
    <t>Лукьянов Роман</t>
  </si>
  <si>
    <t>Набиуллина Светлана</t>
  </si>
  <si>
    <t>Буков Владислав</t>
  </si>
  <si>
    <t>Султанмуратов Ильдар</t>
  </si>
  <si>
    <t>Нагонев Владимир</t>
  </si>
  <si>
    <t>Лещенко Илья</t>
  </si>
  <si>
    <t>Лещенко Лев</t>
  </si>
  <si>
    <t>1/8 финала Турнира День медицинского работника</t>
  </si>
  <si>
    <t>Гизатуллин Тимур</t>
  </si>
  <si>
    <t>Емельянов Александр</t>
  </si>
  <si>
    <t>Грошев Юрий</t>
  </si>
  <si>
    <t>Давлетбаев Азат</t>
  </si>
  <si>
    <t>Бортко Вячеслав</t>
  </si>
  <si>
    <t>1/4 финала Турнира День медицинского работника</t>
  </si>
  <si>
    <t>Барышев Сергей</t>
  </si>
  <si>
    <t>Рахматуллин Равиль</t>
  </si>
  <si>
    <t>Ахметзянов Фауль</t>
  </si>
  <si>
    <t>Расулев Азат</t>
  </si>
  <si>
    <t>Коньков Александр</t>
  </si>
  <si>
    <t>Андрющенко Матвей</t>
  </si>
  <si>
    <t>Шаймухаметов Альберт</t>
  </si>
  <si>
    <t>Хадарин Артем</t>
  </si>
  <si>
    <t>Ярминкин Владимир</t>
  </si>
  <si>
    <t>Краснов Дмитрий</t>
  </si>
  <si>
    <t>1/2 финала ветеранов Турнира День медицинского работника</t>
  </si>
  <si>
    <t>Шакуров Нафис</t>
  </si>
  <si>
    <t>Демушкин Дмитрий</t>
  </si>
  <si>
    <t>Аюпов Айдар</t>
  </si>
  <si>
    <t>Салманов Сергей</t>
  </si>
  <si>
    <t>Зайнуллин Ринат</t>
  </si>
  <si>
    <t>Рябинин Владимир</t>
  </si>
  <si>
    <t>Семенов Юрий</t>
  </si>
  <si>
    <t>Стародубцев Олег</t>
  </si>
  <si>
    <t>Шапошников Александр</t>
  </si>
  <si>
    <t>Толкачев Иван</t>
  </si>
  <si>
    <t>Могилевская Инесса</t>
  </si>
  <si>
    <t>Куряева Валентина</t>
  </si>
  <si>
    <t>Ильмурзина Назакет</t>
  </si>
  <si>
    <t>1/2 финала Турнира День медицинского работника</t>
  </si>
  <si>
    <t>Исмайлов Азат</t>
  </si>
  <si>
    <t>Семенов Константин</t>
  </si>
  <si>
    <t>Финал Турнира День медицинского работника</t>
  </si>
  <si>
    <t>Аристов Александр</t>
  </si>
  <si>
    <t>Аббасов Рустамхон</t>
  </si>
  <si>
    <t>Урманов Артур</t>
  </si>
  <si>
    <t>Сафиуллин Азат</t>
  </si>
  <si>
    <t>Харламов Руслан</t>
  </si>
  <si>
    <t>Максютов Азат</t>
  </si>
  <si>
    <t>Зарецкий Максим</t>
  </si>
  <si>
    <t>Фоминых Илья</t>
  </si>
  <si>
    <t>Хубатулин Ринат</t>
  </si>
  <si>
    <t>Ларионов Сергей</t>
  </si>
  <si>
    <t>Хабиров Марс</t>
  </si>
  <si>
    <t>Файзуллин Тимур</t>
  </si>
  <si>
    <t>Сагитов Александр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</si>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</sst>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2" borderId="2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7" fillId="2" borderId="1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6" xfId="0" applyFont="1" applyFill="1" applyBorder="1" applyAlignment="1">
      <alignment vertical="center"/>
    </xf>
    <xf numFmtId="0" fontId="17" fillId="2" borderId="3" xfId="0" applyFont="1" applyFill="1" applyBorder="1" applyAlignment="1" applyProtection="1">
      <alignment horizontal="left"/>
      <protection/>
    </xf>
    <xf numFmtId="0" fontId="16" fillId="2" borderId="4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  <protection/>
    </xf>
    <xf numFmtId="0" fontId="14" fillId="2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181" fontId="10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horizontal="center" vertical="center"/>
      <protection/>
    </xf>
    <xf numFmtId="181" fontId="11" fillId="2" borderId="0" xfId="0" applyNumberFormat="1" applyFont="1" applyFill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0</xdr:rowOff>
    </xdr:from>
    <xdr:to>
      <xdr:col>10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771525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9525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0</xdr:rowOff>
    </xdr:from>
    <xdr:to>
      <xdr:col>10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771525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790575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239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9525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44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40299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45</v>
      </c>
      <c r="B7" s="25">
        <v>1</v>
      </c>
      <c r="C7" s="26" t="str">
        <f>6!F20</f>
        <v>Габидов Хайдар</v>
      </c>
      <c r="D7" s="23"/>
      <c r="E7" s="23"/>
      <c r="F7" s="23"/>
      <c r="G7" s="23"/>
      <c r="H7" s="23"/>
      <c r="I7" s="23"/>
    </row>
    <row r="8" spans="1:9" ht="18">
      <c r="A8" s="24" t="s">
        <v>41</v>
      </c>
      <c r="B8" s="25">
        <v>2</v>
      </c>
      <c r="C8" s="26" t="str">
        <f>6!F31</f>
        <v>Якупов Данил</v>
      </c>
      <c r="D8" s="23"/>
      <c r="E8" s="23"/>
      <c r="F8" s="23"/>
      <c r="G8" s="23"/>
      <c r="H8" s="23"/>
      <c r="I8" s="23"/>
    </row>
    <row r="9" spans="1:9" ht="18">
      <c r="A9" s="24" t="s">
        <v>46</v>
      </c>
      <c r="B9" s="25">
        <v>3</v>
      </c>
      <c r="C9" s="26" t="str">
        <f>6!G43</f>
        <v>Потеряхин Кирилл</v>
      </c>
      <c r="D9" s="23"/>
      <c r="E9" s="23"/>
      <c r="F9" s="23"/>
      <c r="G9" s="23"/>
      <c r="H9" s="23"/>
      <c r="I9" s="23"/>
    </row>
    <row r="10" spans="1:9" ht="18">
      <c r="A10" s="24" t="s">
        <v>47</v>
      </c>
      <c r="B10" s="25">
        <v>4</v>
      </c>
      <c r="C10" s="26" t="str">
        <f>6!G51</f>
        <v>Плаксиенко Егор</v>
      </c>
      <c r="D10" s="23"/>
      <c r="E10" s="23"/>
      <c r="F10" s="23"/>
      <c r="G10" s="23"/>
      <c r="H10" s="23"/>
      <c r="I10" s="23"/>
    </row>
    <row r="11" spans="1:9" ht="18">
      <c r="A11" s="24" t="s">
        <v>48</v>
      </c>
      <c r="B11" s="25">
        <v>5</v>
      </c>
      <c r="C11" s="26" t="str">
        <f>6!C55</f>
        <v>Кузнецова Вероника</v>
      </c>
      <c r="D11" s="23"/>
      <c r="E11" s="23"/>
      <c r="F11" s="23"/>
      <c r="G11" s="23"/>
      <c r="H11" s="23"/>
      <c r="I11" s="23"/>
    </row>
    <row r="12" spans="1:9" ht="18">
      <c r="A12" s="24" t="s">
        <v>49</v>
      </c>
      <c r="B12" s="25">
        <v>6</v>
      </c>
      <c r="C12" s="26" t="str">
        <f>6!C57</f>
        <v>Сергеев Алексей</v>
      </c>
      <c r="D12" s="23"/>
      <c r="E12" s="23"/>
      <c r="F12" s="23"/>
      <c r="G12" s="23"/>
      <c r="H12" s="23"/>
      <c r="I12" s="23"/>
    </row>
    <row r="13" spans="1:9" ht="18">
      <c r="A13" s="24" t="s">
        <v>50</v>
      </c>
      <c r="B13" s="25">
        <v>7</v>
      </c>
      <c r="C13" s="26" t="str">
        <f>6!C60</f>
        <v>Савинов Леонид</v>
      </c>
      <c r="D13" s="23"/>
      <c r="E13" s="23"/>
      <c r="F13" s="23"/>
      <c r="G13" s="23"/>
      <c r="H13" s="23"/>
      <c r="I13" s="23"/>
    </row>
    <row r="14" spans="1:9" ht="18">
      <c r="A14" s="24" t="s">
        <v>51</v>
      </c>
      <c r="B14" s="25">
        <v>8</v>
      </c>
      <c r="C14" s="26" t="str">
        <f>6!C62</f>
        <v>Башиpов Вадим</v>
      </c>
      <c r="D14" s="23"/>
      <c r="E14" s="23"/>
      <c r="F14" s="23"/>
      <c r="G14" s="23"/>
      <c r="H14" s="23"/>
      <c r="I14" s="23"/>
    </row>
    <row r="15" spans="1:9" ht="18">
      <c r="A15" s="24" t="s">
        <v>52</v>
      </c>
      <c r="B15" s="25">
        <v>9</v>
      </c>
      <c r="C15" s="26" t="str">
        <f>6!G57</f>
        <v>Тихомиров Кирилл</v>
      </c>
      <c r="D15" s="23"/>
      <c r="E15" s="23"/>
      <c r="F15" s="23"/>
      <c r="G15" s="23"/>
      <c r="H15" s="23"/>
      <c r="I15" s="23"/>
    </row>
    <row r="16" spans="1:9" ht="18">
      <c r="A16" s="24" t="s">
        <v>53</v>
      </c>
      <c r="B16" s="25">
        <v>10</v>
      </c>
      <c r="C16" s="26" t="str">
        <f>6!G60</f>
        <v>Рожков Сергей</v>
      </c>
      <c r="D16" s="23"/>
      <c r="E16" s="23"/>
      <c r="F16" s="23"/>
      <c r="G16" s="23"/>
      <c r="H16" s="23"/>
      <c r="I16" s="23"/>
    </row>
    <row r="17" spans="1:9" ht="18">
      <c r="A17" s="24" t="s">
        <v>54</v>
      </c>
      <c r="B17" s="25">
        <v>11</v>
      </c>
      <c r="C17" s="26" t="str">
        <f>6!G64</f>
        <v>Гагина Ольга</v>
      </c>
      <c r="D17" s="23"/>
      <c r="E17" s="23"/>
      <c r="F17" s="23"/>
      <c r="G17" s="23"/>
      <c r="H17" s="23"/>
      <c r="I17" s="23"/>
    </row>
    <row r="18" spans="1:9" ht="18">
      <c r="A18" s="24" t="s">
        <v>55</v>
      </c>
      <c r="B18" s="25">
        <v>12</v>
      </c>
      <c r="C18" s="26" t="str">
        <f>6!G66</f>
        <v>Кожевников Данил</v>
      </c>
      <c r="D18" s="23"/>
      <c r="E18" s="23"/>
      <c r="F18" s="23"/>
      <c r="G18" s="23"/>
      <c r="H18" s="23"/>
      <c r="I18" s="23"/>
    </row>
    <row r="19" spans="1:9" ht="18">
      <c r="A19" s="24" t="s">
        <v>56</v>
      </c>
      <c r="B19" s="25">
        <v>13</v>
      </c>
      <c r="C19" s="26" t="str">
        <f>6!D67</f>
        <v>Ижболдина Полина</v>
      </c>
      <c r="D19" s="23"/>
      <c r="E19" s="23"/>
      <c r="F19" s="23"/>
      <c r="G19" s="23"/>
      <c r="H19" s="23"/>
      <c r="I19" s="23"/>
    </row>
    <row r="20" spans="1:9" ht="18">
      <c r="A20" s="24" t="s">
        <v>42</v>
      </c>
      <c r="B20" s="25">
        <v>14</v>
      </c>
      <c r="C20" s="26" t="str">
        <f>6!D70</f>
        <v>Никонов Артем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6!G69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6!G71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1" customWidth="1"/>
    <col min="2" max="4" width="23.75390625" style="31" customWidth="1"/>
    <col min="5" max="13" width="3.75390625" style="31" customWidth="1"/>
    <col min="14" max="16384" width="2.75390625" style="31" customWidth="1"/>
  </cols>
  <sheetData>
    <row r="1" spans="1:10" ht="18">
      <c r="A1" s="57" t="str">
        <f>Сп2!A1</f>
        <v>Кубок Башкортостана 2010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8" t="str">
        <f>Сп2!A2</f>
        <v>1/8 финала Турнира День медицинского работника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6">
        <f>Сп2!A3</f>
        <v>40327</v>
      </c>
      <c r="B3" s="56"/>
      <c r="C3" s="56"/>
      <c r="D3" s="56"/>
      <c r="E3" s="56"/>
      <c r="F3" s="56"/>
      <c r="G3" s="56"/>
      <c r="H3" s="56"/>
      <c r="I3" s="56"/>
      <c r="J3" s="56"/>
    </row>
    <row r="5" spans="1:10" s="34" customFormat="1" ht="10.5" customHeight="1">
      <c r="A5" s="32">
        <v>1</v>
      </c>
      <c r="B5" s="33" t="str">
        <f>Сп2!A7</f>
        <v>Гизатуллин Тимур</v>
      </c>
      <c r="C5" s="32"/>
      <c r="D5" s="32"/>
      <c r="E5" s="32"/>
      <c r="F5" s="31"/>
      <c r="G5" s="31"/>
      <c r="H5" s="31"/>
      <c r="I5" s="31"/>
      <c r="J5" s="31"/>
    </row>
    <row r="6" spans="1:10" s="34" customFormat="1" ht="10.5" customHeight="1">
      <c r="A6" s="32"/>
      <c r="B6" s="35">
        <v>1</v>
      </c>
      <c r="C6" s="36" t="s">
        <v>70</v>
      </c>
      <c r="D6" s="32"/>
      <c r="E6" s="32"/>
      <c r="F6" s="31"/>
      <c r="G6" s="31"/>
      <c r="H6" s="31"/>
      <c r="I6" s="31"/>
      <c r="J6" s="31"/>
    </row>
    <row r="7" spans="1:10" s="34" customFormat="1" ht="10.5" customHeight="1">
      <c r="A7" s="32">
        <v>8</v>
      </c>
      <c r="B7" s="37" t="str">
        <f>Сп2!A14</f>
        <v>Басс Кирилл</v>
      </c>
      <c r="C7" s="35"/>
      <c r="D7" s="32"/>
      <c r="E7" s="32"/>
      <c r="F7" s="31"/>
      <c r="G7" s="31"/>
      <c r="H7" s="31"/>
      <c r="I7" s="31"/>
      <c r="J7" s="31"/>
    </row>
    <row r="8" spans="1:10" s="34" customFormat="1" ht="10.5" customHeight="1">
      <c r="A8" s="32"/>
      <c r="B8" s="32"/>
      <c r="C8" s="35">
        <v>5</v>
      </c>
      <c r="D8" s="36" t="s">
        <v>70</v>
      </c>
      <c r="E8" s="32"/>
      <c r="F8" s="31"/>
      <c r="G8" s="31"/>
      <c r="H8" s="31"/>
      <c r="I8" s="31"/>
      <c r="J8" s="31"/>
    </row>
    <row r="9" spans="1:10" s="34" customFormat="1" ht="10.5" customHeight="1">
      <c r="A9" s="32">
        <v>5</v>
      </c>
      <c r="B9" s="33" t="str">
        <f>Сп2!A11</f>
        <v>Набиуллин Ильдус</v>
      </c>
      <c r="C9" s="35"/>
      <c r="D9" s="35"/>
      <c r="E9" s="32"/>
      <c r="F9" s="31"/>
      <c r="G9" s="31"/>
      <c r="H9" s="31"/>
      <c r="I9" s="31"/>
      <c r="J9" s="31"/>
    </row>
    <row r="10" spans="1:10" s="34" customFormat="1" ht="10.5" customHeight="1">
      <c r="A10" s="32"/>
      <c r="B10" s="35">
        <v>2</v>
      </c>
      <c r="C10" s="38" t="s">
        <v>72</v>
      </c>
      <c r="D10" s="35"/>
      <c r="E10" s="32"/>
      <c r="F10" s="31"/>
      <c r="G10" s="31"/>
      <c r="H10" s="31"/>
      <c r="I10" s="31"/>
      <c r="J10" s="31"/>
    </row>
    <row r="11" spans="1:10" s="34" customFormat="1" ht="10.5" customHeight="1">
      <c r="A11" s="32">
        <v>4</v>
      </c>
      <c r="B11" s="37" t="str">
        <f>Сп2!A10</f>
        <v>Грошев Юрий</v>
      </c>
      <c r="C11" s="32"/>
      <c r="D11" s="35"/>
      <c r="E11" s="32"/>
      <c r="F11" s="31"/>
      <c r="G11" s="31"/>
      <c r="H11" s="31"/>
      <c r="I11" s="31"/>
      <c r="J11" s="31"/>
    </row>
    <row r="12" spans="1:10" s="34" customFormat="1" ht="10.5" customHeight="1">
      <c r="A12" s="32"/>
      <c r="B12" s="32"/>
      <c r="C12" s="32"/>
      <c r="D12" s="35">
        <v>7</v>
      </c>
      <c r="E12" s="39" t="s">
        <v>58</v>
      </c>
      <c r="F12" s="40"/>
      <c r="G12" s="40"/>
      <c r="H12" s="40"/>
      <c r="I12" s="40"/>
      <c r="J12" s="40"/>
    </row>
    <row r="13" spans="1:10" s="34" customFormat="1" ht="10.5" customHeight="1">
      <c r="A13" s="32">
        <v>3</v>
      </c>
      <c r="B13" s="33" t="str">
        <f>Сп2!A9</f>
        <v>Емельянов Александр</v>
      </c>
      <c r="C13" s="32"/>
      <c r="D13" s="35"/>
      <c r="E13" s="41"/>
      <c r="F13" s="42"/>
      <c r="G13" s="41"/>
      <c r="H13" s="42"/>
      <c r="I13" s="42"/>
      <c r="J13" s="41" t="s">
        <v>0</v>
      </c>
    </row>
    <row r="14" spans="1:10" s="34" customFormat="1" ht="10.5" customHeight="1">
      <c r="A14" s="32"/>
      <c r="B14" s="35">
        <v>3</v>
      </c>
      <c r="C14" s="36" t="s">
        <v>71</v>
      </c>
      <c r="D14" s="35"/>
      <c r="E14" s="41"/>
      <c r="F14" s="42"/>
      <c r="G14" s="41"/>
      <c r="H14" s="42"/>
      <c r="I14" s="42"/>
      <c r="J14" s="41"/>
    </row>
    <row r="15" spans="1:10" s="34" customFormat="1" ht="10.5" customHeight="1">
      <c r="A15" s="32">
        <v>6</v>
      </c>
      <c r="B15" s="37" t="str">
        <f>Сп2!A12</f>
        <v>Давлетбаев Азат</v>
      </c>
      <c r="C15" s="35"/>
      <c r="D15" s="35"/>
      <c r="E15" s="41"/>
      <c r="F15" s="42"/>
      <c r="G15" s="41"/>
      <c r="H15" s="42"/>
      <c r="I15" s="42"/>
      <c r="J15" s="41"/>
    </row>
    <row r="16" spans="1:10" s="34" customFormat="1" ht="10.5" customHeight="1">
      <c r="A16" s="32"/>
      <c r="B16" s="32"/>
      <c r="C16" s="35">
        <v>6</v>
      </c>
      <c r="D16" s="38" t="s">
        <v>58</v>
      </c>
      <c r="E16" s="41"/>
      <c r="F16" s="42"/>
      <c r="G16" s="41"/>
      <c r="H16" s="42"/>
      <c r="I16" s="42"/>
      <c r="J16" s="41"/>
    </row>
    <row r="17" spans="1:10" s="34" customFormat="1" ht="10.5" customHeight="1">
      <c r="A17" s="32">
        <v>7</v>
      </c>
      <c r="B17" s="33" t="str">
        <f>Сп2!A13</f>
        <v>Бортко Вячеслав</v>
      </c>
      <c r="C17" s="35"/>
      <c r="D17" s="32"/>
      <c r="E17" s="41"/>
      <c r="F17" s="42"/>
      <c r="G17" s="41"/>
      <c r="H17" s="42"/>
      <c r="I17" s="42"/>
      <c r="J17" s="41"/>
    </row>
    <row r="18" spans="1:10" s="34" customFormat="1" ht="10.5" customHeight="1">
      <c r="A18" s="32"/>
      <c r="B18" s="35">
        <v>4</v>
      </c>
      <c r="C18" s="38" t="s">
        <v>58</v>
      </c>
      <c r="D18" s="32"/>
      <c r="E18" s="41"/>
      <c r="F18" s="42"/>
      <c r="G18" s="41"/>
      <c r="H18" s="42"/>
      <c r="I18" s="42"/>
      <c r="J18" s="41"/>
    </row>
    <row r="19" spans="1:10" s="34" customFormat="1" ht="10.5" customHeight="1">
      <c r="A19" s="32">
        <v>2</v>
      </c>
      <c r="B19" s="37" t="str">
        <f>Сп2!A8</f>
        <v>Низамутдинов Эльмир</v>
      </c>
      <c r="C19" s="32"/>
      <c r="D19" s="32">
        <v>-7</v>
      </c>
      <c r="E19" s="43" t="str">
        <f>IF(E12=D8,D16,IF(E12=D16,D8,0))</f>
        <v>Гизатуллин Тимур</v>
      </c>
      <c r="F19" s="43"/>
      <c r="G19" s="43"/>
      <c r="H19" s="43"/>
      <c r="I19" s="43"/>
      <c r="J19" s="43"/>
    </row>
    <row r="20" spans="1:10" s="34" customFormat="1" ht="10.5" customHeight="1">
      <c r="A20" s="32"/>
      <c r="B20" s="32"/>
      <c r="C20" s="32"/>
      <c r="D20" s="32"/>
      <c r="E20" s="44"/>
      <c r="F20" s="31"/>
      <c r="G20" s="44"/>
      <c r="H20" s="31"/>
      <c r="I20" s="31"/>
      <c r="J20" s="44" t="s">
        <v>1</v>
      </c>
    </row>
    <row r="21" spans="1:10" s="34" customFormat="1" ht="10.5" customHeight="1">
      <c r="A21" s="32">
        <v>-1</v>
      </c>
      <c r="B21" s="43" t="str">
        <f>IF(C6=B5,B7,IF(C6=B7,B5,0))</f>
        <v>Басс Кирилл</v>
      </c>
      <c r="C21" s="32"/>
      <c r="D21" s="32"/>
      <c r="E21" s="44"/>
      <c r="F21" s="31"/>
      <c r="G21" s="44"/>
      <c r="H21" s="31"/>
      <c r="I21" s="31"/>
      <c r="J21" s="44"/>
    </row>
    <row r="22" spans="1:10" s="34" customFormat="1" ht="10.5" customHeight="1">
      <c r="A22" s="32"/>
      <c r="B22" s="45">
        <v>8</v>
      </c>
      <c r="C22" s="36" t="s">
        <v>28</v>
      </c>
      <c r="D22" s="32"/>
      <c r="E22" s="44"/>
      <c r="F22" s="31"/>
      <c r="G22" s="44"/>
      <c r="H22" s="31"/>
      <c r="I22" s="31"/>
      <c r="J22" s="44"/>
    </row>
    <row r="23" spans="1:10" s="34" customFormat="1" ht="10.5" customHeight="1">
      <c r="A23" s="32">
        <v>-2</v>
      </c>
      <c r="B23" s="46" t="str">
        <f>IF(C10=B9,B11,IF(C10=B11,B9,0))</f>
        <v>Набиуллин Ильдус</v>
      </c>
      <c r="C23" s="45">
        <v>10</v>
      </c>
      <c r="D23" s="36" t="s">
        <v>71</v>
      </c>
      <c r="E23" s="44"/>
      <c r="F23" s="31"/>
      <c r="G23" s="44"/>
      <c r="H23" s="31"/>
      <c r="I23" s="31"/>
      <c r="J23" s="44"/>
    </row>
    <row r="24" spans="1:10" s="34" customFormat="1" ht="10.5" customHeight="1">
      <c r="A24" s="32"/>
      <c r="B24" s="32">
        <v>-6</v>
      </c>
      <c r="C24" s="46" t="str">
        <f>IF(D16=C14,C18,IF(D16=C18,C14,0))</f>
        <v>Емельянов Александр</v>
      </c>
      <c r="D24" s="45"/>
      <c r="E24" s="44"/>
      <c r="F24" s="31"/>
      <c r="G24" s="44"/>
      <c r="H24" s="31"/>
      <c r="I24" s="31"/>
      <c r="J24" s="44"/>
    </row>
    <row r="25" spans="1:10" s="34" customFormat="1" ht="10.5" customHeight="1">
      <c r="A25" s="32">
        <v>-3</v>
      </c>
      <c r="B25" s="43" t="str">
        <f>IF(C14=B13,B15,IF(C14=B15,B13,0))</f>
        <v>Давлетбаев Азат</v>
      </c>
      <c r="C25" s="32"/>
      <c r="D25" s="35">
        <v>12</v>
      </c>
      <c r="E25" s="39" t="s">
        <v>71</v>
      </c>
      <c r="F25" s="40"/>
      <c r="G25" s="40"/>
      <c r="H25" s="40"/>
      <c r="I25" s="40"/>
      <c r="J25" s="40"/>
    </row>
    <row r="26" spans="1:10" s="34" customFormat="1" ht="10.5" customHeight="1">
      <c r="A26" s="32"/>
      <c r="B26" s="45">
        <v>9</v>
      </c>
      <c r="C26" s="36" t="s">
        <v>74</v>
      </c>
      <c r="D26" s="35"/>
      <c r="E26" s="44"/>
      <c r="F26" s="31"/>
      <c r="G26" s="44"/>
      <c r="H26" s="31"/>
      <c r="I26" s="31"/>
      <c r="J26" s="44" t="s">
        <v>2</v>
      </c>
    </row>
    <row r="27" spans="1:10" s="34" customFormat="1" ht="10.5" customHeight="1">
      <c r="A27" s="32">
        <v>-4</v>
      </c>
      <c r="B27" s="46" t="str">
        <f>IF(C18=B17,B19,IF(C18=B19,B17,0))</f>
        <v>Бортко Вячеслав</v>
      </c>
      <c r="C27" s="45">
        <v>11</v>
      </c>
      <c r="D27" s="38" t="s">
        <v>72</v>
      </c>
      <c r="E27" s="44"/>
      <c r="F27" s="31"/>
      <c r="G27" s="44"/>
      <c r="H27" s="31"/>
      <c r="I27" s="31"/>
      <c r="J27" s="44"/>
    </row>
    <row r="28" spans="1:10" s="34" customFormat="1" ht="10.5" customHeight="1">
      <c r="A28" s="32"/>
      <c r="B28" s="32">
        <v>-5</v>
      </c>
      <c r="C28" s="46" t="str">
        <f>IF(D8=C6,C10,IF(D8=C10,C6,0))</f>
        <v>Грошев Юрий</v>
      </c>
      <c r="D28" s="32">
        <v>-12</v>
      </c>
      <c r="E28" s="43" t="str">
        <f>IF(E25=D23,D27,IF(E25=D27,D23,0))</f>
        <v>Грошев Юрий</v>
      </c>
      <c r="F28" s="43"/>
      <c r="G28" s="43"/>
      <c r="H28" s="43"/>
      <c r="I28" s="43"/>
      <c r="J28" s="43"/>
    </row>
    <row r="29" spans="1:10" s="34" customFormat="1" ht="10.5" customHeight="1">
      <c r="A29" s="32"/>
      <c r="B29" s="32"/>
      <c r="C29" s="32"/>
      <c r="D29" s="32"/>
      <c r="E29" s="44"/>
      <c r="F29" s="31"/>
      <c r="G29" s="44"/>
      <c r="H29" s="31"/>
      <c r="I29" s="31"/>
      <c r="J29" s="44" t="s">
        <v>3</v>
      </c>
    </row>
    <row r="30" spans="1:10" s="34" customFormat="1" ht="10.5" customHeight="1">
      <c r="A30" s="32"/>
      <c r="B30" s="32"/>
      <c r="C30" s="32">
        <v>-10</v>
      </c>
      <c r="D30" s="43" t="str">
        <f>IF(D23=C22,C24,IF(D23=C24,C22,0))</f>
        <v>Набиуллин Ильдус</v>
      </c>
      <c r="E30" s="44"/>
      <c r="F30" s="31"/>
      <c r="G30" s="44"/>
      <c r="H30" s="31"/>
      <c r="I30" s="31"/>
      <c r="J30" s="44"/>
    </row>
    <row r="31" spans="1:10" s="34" customFormat="1" ht="10.5" customHeight="1">
      <c r="A31" s="32"/>
      <c r="B31" s="32"/>
      <c r="C31" s="32"/>
      <c r="D31" s="35">
        <v>13</v>
      </c>
      <c r="E31" s="39" t="s">
        <v>28</v>
      </c>
      <c r="F31" s="40"/>
      <c r="G31" s="40"/>
      <c r="H31" s="40"/>
      <c r="I31" s="40"/>
      <c r="J31" s="40"/>
    </row>
    <row r="32" spans="1:10" s="34" customFormat="1" ht="10.5" customHeight="1">
      <c r="A32" s="32">
        <v>-8</v>
      </c>
      <c r="B32" s="43" t="str">
        <f>IF(C22=B21,B23,IF(C22=B23,B21,0))</f>
        <v>Басс Кирилл</v>
      </c>
      <c r="C32" s="32">
        <v>-11</v>
      </c>
      <c r="D32" s="46" t="str">
        <f>IF(D27=C26,C28,IF(D27=C28,C26,0))</f>
        <v>Бортко Вячеслав</v>
      </c>
      <c r="E32" s="44"/>
      <c r="F32" s="31"/>
      <c r="G32" s="44"/>
      <c r="H32" s="31"/>
      <c r="I32" s="31"/>
      <c r="J32" s="44" t="s">
        <v>4</v>
      </c>
    </row>
    <row r="33" spans="1:10" s="34" customFormat="1" ht="10.5" customHeight="1">
      <c r="A33" s="32"/>
      <c r="B33" s="35">
        <v>14</v>
      </c>
      <c r="C33" s="47" t="s">
        <v>73</v>
      </c>
      <c r="D33" s="32">
        <v>-13</v>
      </c>
      <c r="E33" s="43" t="str">
        <f>IF(E31=D30,D32,IF(E31=D32,D30,0))</f>
        <v>Бортко Вячеслав</v>
      </c>
      <c r="F33" s="43"/>
      <c r="G33" s="43"/>
      <c r="H33" s="43"/>
      <c r="I33" s="43"/>
      <c r="J33" s="43"/>
    </row>
    <row r="34" spans="1:10" s="34" customFormat="1" ht="10.5" customHeight="1">
      <c r="A34" s="32">
        <v>-9</v>
      </c>
      <c r="B34" s="46" t="str">
        <f>IF(C26=B25,B27,IF(C26=B27,B25,0))</f>
        <v>Давлетбаев Азат</v>
      </c>
      <c r="C34" s="44" t="s">
        <v>7</v>
      </c>
      <c r="D34" s="32"/>
      <c r="E34" s="44"/>
      <c r="F34" s="31"/>
      <c r="G34" s="44"/>
      <c r="H34" s="31"/>
      <c r="I34" s="31"/>
      <c r="J34" s="44" t="s">
        <v>5</v>
      </c>
    </row>
    <row r="35" spans="1:10" s="34" customFormat="1" ht="10.5" customHeight="1">
      <c r="A35" s="32"/>
      <c r="B35" s="32">
        <v>-14</v>
      </c>
      <c r="C35" s="43" t="str">
        <f>IF(C33=B32,B34,IF(C33=B34,B32,0))</f>
        <v>Басс Кирилл</v>
      </c>
      <c r="D35" s="48"/>
      <c r="E35" s="48"/>
      <c r="F35" s="48"/>
      <c r="G35" s="48"/>
      <c r="H35" s="48"/>
      <c r="I35" s="31"/>
      <c r="J35" s="31"/>
    </row>
    <row r="36" spans="1:10" s="34" customFormat="1" ht="10.5" customHeight="1">
      <c r="A36" s="32"/>
      <c r="B36" s="32"/>
      <c r="C36" s="44" t="s">
        <v>9</v>
      </c>
      <c r="D36" s="32"/>
      <c r="E36" s="44"/>
      <c r="F36" s="31"/>
      <c r="G36" s="31"/>
      <c r="H36" s="31"/>
      <c r="I36" s="31"/>
      <c r="J36" s="31"/>
    </row>
    <row r="37" spans="1:13" ht="10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0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0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0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0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0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0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0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0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0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75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40334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76</v>
      </c>
      <c r="B7" s="25">
        <v>1</v>
      </c>
      <c r="C7" s="26" t="str">
        <f>1!F20</f>
        <v>Андрющенко Матвей</v>
      </c>
      <c r="D7" s="23"/>
      <c r="E7" s="23"/>
      <c r="F7" s="23"/>
      <c r="G7" s="23"/>
      <c r="H7" s="23"/>
      <c r="I7" s="23"/>
    </row>
    <row r="8" spans="1:9" ht="18">
      <c r="A8" s="24" t="s">
        <v>77</v>
      </c>
      <c r="B8" s="25">
        <v>2</v>
      </c>
      <c r="C8" s="26" t="str">
        <f>1!F31</f>
        <v>Барышев Сергей</v>
      </c>
      <c r="D8" s="23"/>
      <c r="E8" s="23"/>
      <c r="F8" s="23"/>
      <c r="G8" s="23"/>
      <c r="H8" s="23"/>
      <c r="I8" s="23"/>
    </row>
    <row r="9" spans="1:9" ht="18">
      <c r="A9" s="24" t="s">
        <v>78</v>
      </c>
      <c r="B9" s="25">
        <v>3</v>
      </c>
      <c r="C9" s="26" t="str">
        <f>1!G43</f>
        <v>Шаймухаметов Альберт</v>
      </c>
      <c r="D9" s="23"/>
      <c r="E9" s="23"/>
      <c r="F9" s="23"/>
      <c r="G9" s="23"/>
      <c r="H9" s="23"/>
      <c r="I9" s="23"/>
    </row>
    <row r="10" spans="1:9" ht="18">
      <c r="A10" s="24" t="s">
        <v>79</v>
      </c>
      <c r="B10" s="25">
        <v>4</v>
      </c>
      <c r="C10" s="26" t="str">
        <f>1!G51</f>
        <v>Рахматуллин Равиль</v>
      </c>
      <c r="D10" s="23"/>
      <c r="E10" s="23"/>
      <c r="F10" s="23"/>
      <c r="G10" s="23"/>
      <c r="H10" s="23"/>
      <c r="I10" s="23"/>
    </row>
    <row r="11" spans="1:9" ht="18">
      <c r="A11" s="24" t="s">
        <v>80</v>
      </c>
      <c r="B11" s="25">
        <v>5</v>
      </c>
      <c r="C11" s="26" t="str">
        <f>1!C55</f>
        <v>Расулев Азат</v>
      </c>
      <c r="D11" s="23"/>
      <c r="E11" s="23"/>
      <c r="F11" s="23"/>
      <c r="G11" s="23"/>
      <c r="H11" s="23"/>
      <c r="I11" s="23"/>
    </row>
    <row r="12" spans="1:9" ht="18">
      <c r="A12" s="24" t="s">
        <v>81</v>
      </c>
      <c r="B12" s="25">
        <v>6</v>
      </c>
      <c r="C12" s="26" t="str">
        <f>1!C57</f>
        <v>Коньков Александр</v>
      </c>
      <c r="D12" s="23"/>
      <c r="E12" s="23"/>
      <c r="F12" s="23"/>
      <c r="G12" s="23"/>
      <c r="H12" s="23"/>
      <c r="I12" s="23"/>
    </row>
    <row r="13" spans="1:9" ht="18">
      <c r="A13" s="24" t="s">
        <v>82</v>
      </c>
      <c r="B13" s="25">
        <v>7</v>
      </c>
      <c r="C13" s="26" t="str">
        <f>1!C60</f>
        <v>Ахметзянов Фауль</v>
      </c>
      <c r="D13" s="23"/>
      <c r="E13" s="23"/>
      <c r="F13" s="23"/>
      <c r="G13" s="23"/>
      <c r="H13" s="23"/>
      <c r="I13" s="23"/>
    </row>
    <row r="14" spans="1:9" ht="18">
      <c r="A14" s="24" t="s">
        <v>83</v>
      </c>
      <c r="B14" s="25">
        <v>8</v>
      </c>
      <c r="C14" s="26" t="str">
        <f>1!C62</f>
        <v>Низамутдинов Эльмир</v>
      </c>
      <c r="D14" s="23"/>
      <c r="E14" s="23"/>
      <c r="F14" s="23"/>
      <c r="G14" s="23"/>
      <c r="H14" s="23"/>
      <c r="I14" s="23"/>
    </row>
    <row r="15" spans="1:9" ht="18">
      <c r="A15" s="24" t="s">
        <v>84</v>
      </c>
      <c r="B15" s="25">
        <v>9</v>
      </c>
      <c r="C15" s="26" t="str">
        <f>1!G57</f>
        <v>Ярминкин Владимир</v>
      </c>
      <c r="D15" s="23"/>
      <c r="E15" s="23"/>
      <c r="F15" s="23"/>
      <c r="G15" s="23"/>
      <c r="H15" s="23"/>
      <c r="I15" s="23"/>
    </row>
    <row r="16" spans="1:9" ht="18">
      <c r="A16" s="24" t="s">
        <v>58</v>
      </c>
      <c r="B16" s="25">
        <v>10</v>
      </c>
      <c r="C16" s="26" t="str">
        <f>1!G60</f>
        <v>Емельянов Александр</v>
      </c>
      <c r="D16" s="23"/>
      <c r="E16" s="23"/>
      <c r="F16" s="23"/>
      <c r="G16" s="23"/>
      <c r="H16" s="23"/>
      <c r="I16" s="23"/>
    </row>
    <row r="17" spans="1:9" ht="18">
      <c r="A17" s="24" t="s">
        <v>85</v>
      </c>
      <c r="B17" s="25">
        <v>11</v>
      </c>
      <c r="C17" s="26" t="str">
        <f>1!G64</f>
        <v>Хадарин Артем</v>
      </c>
      <c r="D17" s="23"/>
      <c r="E17" s="23"/>
      <c r="F17" s="23"/>
      <c r="G17" s="23"/>
      <c r="H17" s="23"/>
      <c r="I17" s="23"/>
    </row>
    <row r="18" spans="1:9" ht="18">
      <c r="A18" s="24" t="s">
        <v>71</v>
      </c>
      <c r="B18" s="25">
        <v>12</v>
      </c>
      <c r="C18" s="26" t="str">
        <f>1!G66</f>
        <v>Краснов Дмитрий</v>
      </c>
      <c r="D18" s="23"/>
      <c r="E18" s="23"/>
      <c r="F18" s="23"/>
      <c r="G18" s="23"/>
      <c r="H18" s="23"/>
      <c r="I18" s="23"/>
    </row>
    <row r="19" spans="1:9" ht="18">
      <c r="A19" s="24" t="s">
        <v>74</v>
      </c>
      <c r="B19" s="25">
        <v>13</v>
      </c>
      <c r="C19" s="26" t="str">
        <f>1!D67</f>
        <v>Набиуллин Ильдус</v>
      </c>
      <c r="D19" s="23"/>
      <c r="E19" s="23"/>
      <c r="F19" s="23"/>
      <c r="G19" s="23"/>
      <c r="H19" s="23"/>
      <c r="I19" s="23"/>
    </row>
    <row r="20" spans="1:9" ht="18">
      <c r="A20" s="24" t="s">
        <v>28</v>
      </c>
      <c r="B20" s="25">
        <v>14</v>
      </c>
      <c r="C20" s="26" t="str">
        <f>1!D70</f>
        <v>Бортко Вячеслав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1!G69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1!G71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2" t="str">
        <f>Сп1!A1</f>
        <v>Кубок Башкортостана 2010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52" t="str">
        <f>Сп1!A2</f>
        <v>1/4 финала Турнира День медицинского работника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3">
        <f>Сп1!A3</f>
        <v>40334</v>
      </c>
      <c r="B3" s="53"/>
      <c r="C3" s="53"/>
      <c r="D3" s="53"/>
      <c r="E3" s="53"/>
      <c r="F3" s="53"/>
      <c r="G3" s="53"/>
      <c r="H3" s="53"/>
      <c r="I3" s="53"/>
      <c r="J3" s="5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Сп1!A7</f>
        <v>Барышев Сергей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76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Сп1!A22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76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Сп1!A15</f>
        <v>Ярминкин Владимир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84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Сп1!A14</f>
        <v>Хадарин Артем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76</v>
      </c>
      <c r="F12" s="3"/>
      <c r="G12" s="11"/>
      <c r="H12" s="3"/>
      <c r="I12" s="3"/>
    </row>
    <row r="13" spans="1:9" ht="12.75">
      <c r="A13" s="2">
        <v>5</v>
      </c>
      <c r="B13" s="4" t="str">
        <f>Сп1!A11</f>
        <v>Коньков Александр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80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Сп1!A18</f>
        <v>Емельянов Александр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80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Сп1!A19</f>
        <v>Бортко Вячеслав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79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Сп1!A10</f>
        <v>Расулев Азат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81</v>
      </c>
      <c r="G20" s="6"/>
      <c r="H20" s="6"/>
      <c r="I20" s="6"/>
    </row>
    <row r="21" spans="1:9" ht="12.75">
      <c r="A21" s="2">
        <v>3</v>
      </c>
      <c r="B21" s="4" t="str">
        <f>Сп1!A9</f>
        <v>Ахметзянов Фауль</v>
      </c>
      <c r="C21" s="3"/>
      <c r="D21" s="3"/>
      <c r="E21" s="9"/>
      <c r="F21" s="13"/>
      <c r="G21" s="3"/>
      <c r="H21" s="54" t="s">
        <v>0</v>
      </c>
      <c r="I21" s="54"/>
    </row>
    <row r="22" spans="1:9" ht="12.75">
      <c r="A22" s="3"/>
      <c r="B22" s="5">
        <v>5</v>
      </c>
      <c r="C22" s="6" t="s">
        <v>78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Сп1!A20</f>
        <v>Набиуллин Ильдус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81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Сп1!A17</f>
        <v>Краснов Дмитрий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81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Сп1!A12</f>
        <v>Андрющенко Матвей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81</v>
      </c>
      <c r="F28" s="13"/>
      <c r="G28" s="3"/>
      <c r="H28" s="3"/>
      <c r="I28" s="3"/>
    </row>
    <row r="29" spans="1:9" ht="12.75">
      <c r="A29" s="2">
        <v>7</v>
      </c>
      <c r="B29" s="4" t="str">
        <f>Сп1!A13</f>
        <v>Шаймухаметов Альберт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82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Сп1!A16</f>
        <v>Низамутдинов Эльмир</v>
      </c>
      <c r="C31" s="9"/>
      <c r="D31" s="9"/>
      <c r="E31" s="2">
        <v>-15</v>
      </c>
      <c r="F31" s="4" t="str">
        <f>IF(F20=E12,E28,IF(F20=E28,E12,0))</f>
        <v>Барышев Сергей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77</v>
      </c>
      <c r="E32" s="3"/>
      <c r="F32" s="13"/>
      <c r="G32" s="3"/>
      <c r="H32" s="54" t="s">
        <v>1</v>
      </c>
      <c r="I32" s="54"/>
    </row>
    <row r="33" spans="1:9" ht="12.75">
      <c r="A33" s="2">
        <v>15</v>
      </c>
      <c r="B33" s="4" t="str">
        <f>Сп1!A21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77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Сп1!A8</f>
        <v>Рахматуллин Равиль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Коньков Александр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83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Хадарин Артем</v>
      </c>
      <c r="C39" s="5">
        <v>20</v>
      </c>
      <c r="D39" s="15" t="s">
        <v>82</v>
      </c>
      <c r="E39" s="5">
        <v>26</v>
      </c>
      <c r="F39" s="15" t="s">
        <v>82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Шаймухаметов Альберт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Емельянов Александр</v>
      </c>
      <c r="C41" s="3"/>
      <c r="D41" s="5">
        <v>24</v>
      </c>
      <c r="E41" s="16" t="s">
        <v>82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71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Бортко Вячеслав</v>
      </c>
      <c r="C43" s="5">
        <v>21</v>
      </c>
      <c r="D43" s="16" t="s">
        <v>78</v>
      </c>
      <c r="E43" s="13"/>
      <c r="F43" s="5">
        <v>28</v>
      </c>
      <c r="G43" s="15" t="s">
        <v>82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Ахметзянов Фауль</v>
      </c>
      <c r="D44" s="3"/>
      <c r="E44" s="13"/>
      <c r="F44" s="9"/>
      <c r="G44" s="3"/>
      <c r="H44" s="54" t="s">
        <v>2</v>
      </c>
      <c r="I44" s="54"/>
    </row>
    <row r="45" spans="1:9" ht="12.75">
      <c r="A45" s="2">
        <v>-5</v>
      </c>
      <c r="B45" s="4" t="str">
        <f>IF(C22=B21,B23,IF(C22=B23,B21,0))</f>
        <v>Набиуллин Ильдус</v>
      </c>
      <c r="C45" s="3"/>
      <c r="D45" s="2">
        <v>-14</v>
      </c>
      <c r="E45" s="4" t="str">
        <f>IF(E28=D24,D32,IF(E28=D32,D24,0))</f>
        <v>Рахматуллин Равиль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85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Краснов Дмитрий</v>
      </c>
      <c r="C47" s="5">
        <v>22</v>
      </c>
      <c r="D47" s="15" t="s">
        <v>79</v>
      </c>
      <c r="E47" s="5">
        <v>27</v>
      </c>
      <c r="F47" s="16" t="s">
        <v>77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Расулев Азат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Низамутдинов Эльмир</v>
      </c>
      <c r="C49" s="3"/>
      <c r="D49" s="5">
        <v>25</v>
      </c>
      <c r="E49" s="16" t="s">
        <v>79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58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58</v>
      </c>
      <c r="E51" s="13"/>
      <c r="F51" s="2">
        <v>-28</v>
      </c>
      <c r="G51" s="4" t="str">
        <f>IF(G43=F39,F47,IF(G43=F47,F39,0))</f>
        <v>Рахматуллин Равиль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Ярминкин Владимир</v>
      </c>
      <c r="D52" s="3"/>
      <c r="E52" s="13"/>
      <c r="F52" s="3"/>
      <c r="G52" s="19"/>
      <c r="H52" s="54" t="s">
        <v>3</v>
      </c>
      <c r="I52" s="54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Коньков Александр</v>
      </c>
      <c r="C54" s="3"/>
      <c r="D54" s="2">
        <v>-20</v>
      </c>
      <c r="E54" s="4" t="str">
        <f>IF(D39=C38,C40,IF(D39=C40,C38,0))</f>
        <v>Хадарин Артем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79</v>
      </c>
      <c r="D55" s="3"/>
      <c r="E55" s="5">
        <v>31</v>
      </c>
      <c r="F55" s="6" t="s">
        <v>71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Расулев Азат</v>
      </c>
      <c r="C56" s="14" t="s">
        <v>4</v>
      </c>
      <c r="D56" s="2">
        <v>-21</v>
      </c>
      <c r="E56" s="8" t="str">
        <f>IF(D43=C42,C44,IF(D43=C44,C42,0))</f>
        <v>Емельянов Александр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Коньков Александр</v>
      </c>
      <c r="D57" s="3"/>
      <c r="E57" s="3"/>
      <c r="F57" s="5">
        <v>33</v>
      </c>
      <c r="G57" s="6" t="s">
        <v>84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Краснов Дмитрий</v>
      </c>
      <c r="F58" s="9"/>
      <c r="G58" s="3"/>
      <c r="H58" s="54" t="s">
        <v>6</v>
      </c>
      <c r="I58" s="54"/>
    </row>
    <row r="59" spans="1:9" ht="12.75">
      <c r="A59" s="2">
        <v>-24</v>
      </c>
      <c r="B59" s="4" t="str">
        <f>IF(E41=D39,D43,IF(E41=D43,D39,0))</f>
        <v>Ахметзянов Фауль</v>
      </c>
      <c r="C59" s="3"/>
      <c r="D59" s="3"/>
      <c r="E59" s="5">
        <v>32</v>
      </c>
      <c r="F59" s="10" t="s">
        <v>84</v>
      </c>
      <c r="G59" s="20"/>
      <c r="H59" s="3"/>
      <c r="I59" s="3"/>
    </row>
    <row r="60" spans="1:9" ht="12.75">
      <c r="A60" s="3"/>
      <c r="B60" s="5">
        <v>30</v>
      </c>
      <c r="C60" s="6" t="s">
        <v>78</v>
      </c>
      <c r="D60" s="2">
        <v>-23</v>
      </c>
      <c r="E60" s="8" t="str">
        <f>IF(D51=C50,C52,IF(D51=C52,C50,0))</f>
        <v>Ярминкин Владимир</v>
      </c>
      <c r="F60" s="2">
        <v>-33</v>
      </c>
      <c r="G60" s="4" t="str">
        <f>IF(G57=F55,F59,IF(G57=F59,F55,0))</f>
        <v>Емельянов Александр</v>
      </c>
      <c r="H60" s="12"/>
      <c r="I60" s="12"/>
    </row>
    <row r="61" spans="1:9" ht="12.75">
      <c r="A61" s="2">
        <v>-25</v>
      </c>
      <c r="B61" s="8" t="str">
        <f>IF(E49=D47,D51,IF(E49=D51,D47,0))</f>
        <v>Низамутдинов Эльмир</v>
      </c>
      <c r="C61" s="14" t="s">
        <v>7</v>
      </c>
      <c r="D61" s="3"/>
      <c r="E61" s="3"/>
      <c r="F61" s="3"/>
      <c r="G61" s="3"/>
      <c r="H61" s="54" t="s">
        <v>8</v>
      </c>
      <c r="I61" s="54"/>
    </row>
    <row r="62" spans="1:9" ht="12.75">
      <c r="A62" s="3"/>
      <c r="B62" s="2">
        <v>-30</v>
      </c>
      <c r="C62" s="4" t="str">
        <f>IF(C60=B59,B61,IF(C60=B61,B59,0))</f>
        <v>Низамутдинов Эльмир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Хадарин Артем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83</v>
      </c>
      <c r="H64" s="12"/>
      <c r="I64" s="12"/>
    </row>
    <row r="65" spans="1:9" ht="12.75">
      <c r="A65" s="3"/>
      <c r="B65" s="5">
        <v>35</v>
      </c>
      <c r="C65" s="6" t="s">
        <v>74</v>
      </c>
      <c r="D65" s="3"/>
      <c r="E65" s="2">
        <v>-32</v>
      </c>
      <c r="F65" s="8" t="str">
        <f>IF(F59=E58,E60,IF(F59=E60,E58,0))</f>
        <v>Краснов Дмитрий</v>
      </c>
      <c r="G65" s="3"/>
      <c r="H65" s="54" t="s">
        <v>10</v>
      </c>
      <c r="I65" s="54"/>
    </row>
    <row r="66" spans="1:9" ht="12.75">
      <c r="A66" s="2">
        <v>-17</v>
      </c>
      <c r="B66" s="8" t="str">
        <f>IF(C42=B41,B43,IF(C42=B43,B41,0))</f>
        <v>Бортко Вячеслав</v>
      </c>
      <c r="C66" s="9"/>
      <c r="D66" s="13"/>
      <c r="E66" s="3"/>
      <c r="F66" s="2">
        <v>-34</v>
      </c>
      <c r="G66" s="4" t="str">
        <f>IF(G64=F63,F65,IF(G64=F65,F63,0))</f>
        <v>Краснов Дмитрий</v>
      </c>
      <c r="H66" s="12"/>
      <c r="I66" s="12"/>
    </row>
    <row r="67" spans="1:9" ht="12.75">
      <c r="A67" s="3"/>
      <c r="B67" s="3"/>
      <c r="C67" s="5">
        <v>37</v>
      </c>
      <c r="D67" s="6" t="s">
        <v>28</v>
      </c>
      <c r="E67" s="3"/>
      <c r="F67" s="3"/>
      <c r="G67" s="3"/>
      <c r="H67" s="54" t="s">
        <v>11</v>
      </c>
      <c r="I67" s="54"/>
    </row>
    <row r="68" spans="1:9" ht="12.75">
      <c r="A68" s="2">
        <v>-18</v>
      </c>
      <c r="B68" s="4" t="str">
        <f>IF(C46=B45,B47,IF(C46=B47,B45,0))</f>
        <v>Набиуллин Ильдус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28</v>
      </c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 t="str">
        <f>IF(D67=C65,C69,IF(D67=C69,C65,0))</f>
        <v>Бортко Вячеслав</v>
      </c>
      <c r="E70" s="2">
        <v>-36</v>
      </c>
      <c r="F70" s="8" t="str">
        <f>IF(C69=B68,B70,IF(C69=B70,B68,0))</f>
        <v>нет</v>
      </c>
      <c r="G70" s="3"/>
      <c r="H70" s="54" t="s">
        <v>13</v>
      </c>
      <c r="I70" s="54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4" t="s">
        <v>15</v>
      </c>
      <c r="I72" s="54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86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40342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87</v>
      </c>
      <c r="B7" s="25">
        <v>1</v>
      </c>
      <c r="C7" s="26" t="str">
        <f>В!F20</f>
        <v>Шакуров Нафис</v>
      </c>
      <c r="D7" s="23"/>
      <c r="E7" s="23"/>
      <c r="F7" s="23"/>
      <c r="G7" s="23"/>
      <c r="H7" s="23"/>
      <c r="I7" s="23"/>
    </row>
    <row r="8" spans="1:9" ht="18">
      <c r="A8" s="24" t="s">
        <v>88</v>
      </c>
      <c r="B8" s="25">
        <v>2</v>
      </c>
      <c r="C8" s="26" t="str">
        <f>В!F31</f>
        <v>Рябинин Владимир</v>
      </c>
      <c r="D8" s="23"/>
      <c r="E8" s="23"/>
      <c r="F8" s="23"/>
      <c r="G8" s="23"/>
      <c r="H8" s="23"/>
      <c r="I8" s="23"/>
    </row>
    <row r="9" spans="1:9" ht="18">
      <c r="A9" s="24" t="s">
        <v>89</v>
      </c>
      <c r="B9" s="25">
        <v>3</v>
      </c>
      <c r="C9" s="26" t="str">
        <f>В!G43</f>
        <v>Зайнуллин Ринат</v>
      </c>
      <c r="D9" s="23"/>
      <c r="E9" s="23"/>
      <c r="F9" s="23"/>
      <c r="G9" s="23"/>
      <c r="H9" s="23"/>
      <c r="I9" s="23"/>
    </row>
    <row r="10" spans="1:9" ht="18">
      <c r="A10" s="24" t="s">
        <v>90</v>
      </c>
      <c r="B10" s="25">
        <v>4</v>
      </c>
      <c r="C10" s="26" t="str">
        <f>В!G51</f>
        <v>Салманов Сергей</v>
      </c>
      <c r="D10" s="23"/>
      <c r="E10" s="23"/>
      <c r="F10" s="23"/>
      <c r="G10" s="23"/>
      <c r="H10" s="23"/>
      <c r="I10" s="23"/>
    </row>
    <row r="11" spans="1:9" ht="18">
      <c r="A11" s="24" t="s">
        <v>91</v>
      </c>
      <c r="B11" s="25">
        <v>5</v>
      </c>
      <c r="C11" s="26" t="str">
        <f>В!C55</f>
        <v>Семенов Юрий</v>
      </c>
      <c r="D11" s="23"/>
      <c r="E11" s="23"/>
      <c r="F11" s="23"/>
      <c r="G11" s="23"/>
      <c r="H11" s="23"/>
      <c r="I11" s="23"/>
    </row>
    <row r="12" spans="1:9" ht="18">
      <c r="A12" s="24" t="s">
        <v>92</v>
      </c>
      <c r="B12" s="25">
        <v>6</v>
      </c>
      <c r="C12" s="26" t="str">
        <f>В!C57</f>
        <v>Аюпов Айдар</v>
      </c>
      <c r="D12" s="23"/>
      <c r="E12" s="23"/>
      <c r="F12" s="23"/>
      <c r="G12" s="23"/>
      <c r="H12" s="23"/>
      <c r="I12" s="23"/>
    </row>
    <row r="13" spans="1:9" ht="18">
      <c r="A13" s="24" t="s">
        <v>93</v>
      </c>
      <c r="B13" s="25">
        <v>7</v>
      </c>
      <c r="C13" s="26" t="str">
        <f>В!C60</f>
        <v>Стародубцев Олег</v>
      </c>
      <c r="D13" s="23"/>
      <c r="E13" s="23"/>
      <c r="F13" s="23"/>
      <c r="G13" s="23"/>
      <c r="H13" s="23"/>
      <c r="I13" s="23"/>
    </row>
    <row r="14" spans="1:9" ht="18">
      <c r="A14" s="24" t="s">
        <v>94</v>
      </c>
      <c r="B14" s="25">
        <v>8</v>
      </c>
      <c r="C14" s="26" t="str">
        <f>В!C62</f>
        <v>Демушкин Дмитрий</v>
      </c>
      <c r="D14" s="23"/>
      <c r="E14" s="23"/>
      <c r="F14" s="23"/>
      <c r="G14" s="23"/>
      <c r="H14" s="23"/>
      <c r="I14" s="23"/>
    </row>
    <row r="15" spans="1:9" ht="18">
      <c r="A15" s="24" t="s">
        <v>95</v>
      </c>
      <c r="B15" s="25">
        <v>9</v>
      </c>
      <c r="C15" s="26" t="str">
        <f>В!G57</f>
        <v>Толкачев Иван</v>
      </c>
      <c r="D15" s="23"/>
      <c r="E15" s="23"/>
      <c r="F15" s="23"/>
      <c r="G15" s="23"/>
      <c r="H15" s="23"/>
      <c r="I15" s="23"/>
    </row>
    <row r="16" spans="1:9" ht="18">
      <c r="A16" s="24" t="s">
        <v>96</v>
      </c>
      <c r="B16" s="25">
        <v>10</v>
      </c>
      <c r="C16" s="26" t="str">
        <f>В!G60</f>
        <v>Шапошников Александр</v>
      </c>
      <c r="D16" s="23"/>
      <c r="E16" s="23"/>
      <c r="F16" s="23"/>
      <c r="G16" s="23"/>
      <c r="H16" s="23"/>
      <c r="I16" s="23"/>
    </row>
    <row r="17" spans="1:9" ht="18">
      <c r="A17" s="24" t="s">
        <v>97</v>
      </c>
      <c r="B17" s="25">
        <v>11</v>
      </c>
      <c r="C17" s="26" t="str">
        <f>В!G64</f>
        <v>Могилевская Инесса</v>
      </c>
      <c r="D17" s="23"/>
      <c r="E17" s="23"/>
      <c r="F17" s="23"/>
      <c r="G17" s="23"/>
      <c r="H17" s="23"/>
      <c r="I17" s="23"/>
    </row>
    <row r="18" spans="1:9" ht="18">
      <c r="A18" s="24" t="s">
        <v>98</v>
      </c>
      <c r="B18" s="25">
        <v>12</v>
      </c>
      <c r="C18" s="26" t="str">
        <f>В!G66</f>
        <v>Куряева Валентина</v>
      </c>
      <c r="D18" s="23"/>
      <c r="E18" s="23"/>
      <c r="F18" s="23"/>
      <c r="G18" s="23"/>
      <c r="H18" s="23"/>
      <c r="I18" s="23"/>
    </row>
    <row r="19" spans="1:9" ht="18">
      <c r="A19" s="24" t="s">
        <v>99</v>
      </c>
      <c r="B19" s="25">
        <v>13</v>
      </c>
      <c r="C19" s="26" t="str">
        <f>В!D67</f>
        <v>Ильмурзина Назакет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В!D70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В!G69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 t="str">
        <f>В!G71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2" t="str">
        <f>СпВ!A1</f>
        <v>Кубок Башкортостана 2010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52" t="str">
        <f>СпВ!A2</f>
        <v>1/2 финала ветеранов Турнира День медицинского работника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3">
        <f>СпВ!A3</f>
        <v>40342</v>
      </c>
      <c r="B3" s="53"/>
      <c r="C3" s="53"/>
      <c r="D3" s="53"/>
      <c r="E3" s="53"/>
      <c r="F3" s="53"/>
      <c r="G3" s="53"/>
      <c r="H3" s="53"/>
      <c r="I3" s="53"/>
      <c r="J3" s="5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СпВ!A7</f>
        <v>Шакуров Нафис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87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СпВ!A22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87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СпВ!A15</f>
        <v>Шапошников Александр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94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СпВ!A14</f>
        <v>Стародубцев Олег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87</v>
      </c>
      <c r="F12" s="3"/>
      <c r="G12" s="11"/>
      <c r="H12" s="3"/>
      <c r="I12" s="3"/>
    </row>
    <row r="13" spans="1:9" ht="12.75">
      <c r="A13" s="2">
        <v>5</v>
      </c>
      <c r="B13" s="4" t="str">
        <f>СпВ!A11</f>
        <v>Зайнуллин Ринат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91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СпВ!A18</f>
        <v>Куряева Валентина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90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СпВ!A19</f>
        <v>Ильмурзина Назакет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90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СпВ!A10</f>
        <v>Салманов Сергей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87</v>
      </c>
      <c r="G20" s="6"/>
      <c r="H20" s="6"/>
      <c r="I20" s="6"/>
    </row>
    <row r="21" spans="1:9" ht="12.75">
      <c r="A21" s="2">
        <v>3</v>
      </c>
      <c r="B21" s="4" t="str">
        <f>СпВ!A9</f>
        <v>Аюпов Айдар</v>
      </c>
      <c r="C21" s="3"/>
      <c r="D21" s="3"/>
      <c r="E21" s="9"/>
      <c r="F21" s="13"/>
      <c r="G21" s="3"/>
      <c r="H21" s="54" t="s">
        <v>0</v>
      </c>
      <c r="I21" s="54"/>
    </row>
    <row r="22" spans="1:9" ht="12.75">
      <c r="A22" s="3"/>
      <c r="B22" s="5">
        <v>5</v>
      </c>
      <c r="C22" s="6" t="s">
        <v>89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СпВ!A20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92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СпВ!A17</f>
        <v>Могилевская Инесса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92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СпВ!A12</f>
        <v>Рябинин Владимир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92</v>
      </c>
      <c r="F28" s="13"/>
      <c r="G28" s="3"/>
      <c r="H28" s="3"/>
      <c r="I28" s="3"/>
    </row>
    <row r="29" spans="1:9" ht="12.75">
      <c r="A29" s="2">
        <v>7</v>
      </c>
      <c r="B29" s="4" t="str">
        <f>СпВ!A13</f>
        <v>Семенов Юрий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93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СпВ!A16</f>
        <v>Толкачев Иван</v>
      </c>
      <c r="C31" s="9"/>
      <c r="D31" s="9"/>
      <c r="E31" s="2">
        <v>-15</v>
      </c>
      <c r="F31" s="4" t="str">
        <f>IF(F20=E12,E28,IF(F20=E28,E12,0))</f>
        <v>Рябинин Владимир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93</v>
      </c>
      <c r="E32" s="3"/>
      <c r="F32" s="13"/>
      <c r="G32" s="3"/>
      <c r="H32" s="54" t="s">
        <v>1</v>
      </c>
      <c r="I32" s="54"/>
    </row>
    <row r="33" spans="1:9" ht="12.75">
      <c r="A33" s="2">
        <v>15</v>
      </c>
      <c r="B33" s="4" t="str">
        <f>СпВ!A21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88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СпВ!A8</f>
        <v>Демушкин Дмитрий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Салманов Сергей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95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Шапошников Александр</v>
      </c>
      <c r="C39" s="5">
        <v>20</v>
      </c>
      <c r="D39" s="15" t="s">
        <v>88</v>
      </c>
      <c r="E39" s="5">
        <v>26</v>
      </c>
      <c r="F39" s="15" t="s">
        <v>90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Демушкин Дмитрий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Куряева Валентина</v>
      </c>
      <c r="C41" s="3"/>
      <c r="D41" s="5">
        <v>24</v>
      </c>
      <c r="E41" s="16" t="s">
        <v>89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98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Ильмурзина Назакет</v>
      </c>
      <c r="C43" s="5">
        <v>21</v>
      </c>
      <c r="D43" s="16" t="s">
        <v>89</v>
      </c>
      <c r="E43" s="13"/>
      <c r="F43" s="5">
        <v>28</v>
      </c>
      <c r="G43" s="15" t="s">
        <v>91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Аюпов Айдар</v>
      </c>
      <c r="D44" s="3"/>
      <c r="E44" s="13"/>
      <c r="F44" s="9"/>
      <c r="G44" s="3"/>
      <c r="H44" s="54" t="s">
        <v>2</v>
      </c>
      <c r="I44" s="54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Семенов Юрий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97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Могилевская Инесса</v>
      </c>
      <c r="C47" s="5">
        <v>22</v>
      </c>
      <c r="D47" s="15" t="s">
        <v>91</v>
      </c>
      <c r="E47" s="5">
        <v>27</v>
      </c>
      <c r="F47" s="16" t="s">
        <v>91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Зайнуллин Ринат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Толкачев Иван</v>
      </c>
      <c r="C49" s="3"/>
      <c r="D49" s="5">
        <v>25</v>
      </c>
      <c r="E49" s="16" t="s">
        <v>91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96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94</v>
      </c>
      <c r="E51" s="13"/>
      <c r="F51" s="2">
        <v>-28</v>
      </c>
      <c r="G51" s="4" t="str">
        <f>IF(G43=F39,F47,IF(G43=F47,F39,0))</f>
        <v>Салманов Сергей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Стародубцев Олег</v>
      </c>
      <c r="D52" s="3"/>
      <c r="E52" s="13"/>
      <c r="F52" s="3"/>
      <c r="G52" s="19"/>
      <c r="H52" s="54" t="s">
        <v>3</v>
      </c>
      <c r="I52" s="54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Аюпов Айдар</v>
      </c>
      <c r="C54" s="3"/>
      <c r="D54" s="2">
        <v>-20</v>
      </c>
      <c r="E54" s="4" t="str">
        <f>IF(D39=C38,C40,IF(D39=C40,C38,0))</f>
        <v>Шапошников Александр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93</v>
      </c>
      <c r="D55" s="3"/>
      <c r="E55" s="5">
        <v>31</v>
      </c>
      <c r="F55" s="6" t="s">
        <v>95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Семенов Юрий</v>
      </c>
      <c r="C56" s="14" t="s">
        <v>4</v>
      </c>
      <c r="D56" s="2">
        <v>-21</v>
      </c>
      <c r="E56" s="8" t="str">
        <f>IF(D43=C42,C44,IF(D43=C44,C42,0))</f>
        <v>Куряева Валентина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Аюпов Айдар</v>
      </c>
      <c r="D57" s="3"/>
      <c r="E57" s="3"/>
      <c r="F57" s="5">
        <v>33</v>
      </c>
      <c r="G57" s="6" t="s">
        <v>96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Могилевская Инесса</v>
      </c>
      <c r="F58" s="9"/>
      <c r="G58" s="3"/>
      <c r="H58" s="54" t="s">
        <v>6</v>
      </c>
      <c r="I58" s="54"/>
    </row>
    <row r="59" spans="1:9" ht="12.75">
      <c r="A59" s="2">
        <v>-24</v>
      </c>
      <c r="B59" s="4" t="str">
        <f>IF(E41=D39,D43,IF(E41=D43,D39,0))</f>
        <v>Демушкин Дмитрий</v>
      </c>
      <c r="C59" s="3"/>
      <c r="D59" s="3"/>
      <c r="E59" s="5">
        <v>32</v>
      </c>
      <c r="F59" s="10" t="s">
        <v>96</v>
      </c>
      <c r="G59" s="20"/>
      <c r="H59" s="3"/>
      <c r="I59" s="3"/>
    </row>
    <row r="60" spans="1:9" ht="12.75">
      <c r="A60" s="3"/>
      <c r="B60" s="5">
        <v>30</v>
      </c>
      <c r="C60" s="6" t="s">
        <v>94</v>
      </c>
      <c r="D60" s="2">
        <v>-23</v>
      </c>
      <c r="E60" s="8" t="str">
        <f>IF(D51=C50,C52,IF(D51=C52,C50,0))</f>
        <v>Толкачев Иван</v>
      </c>
      <c r="F60" s="2">
        <v>-33</v>
      </c>
      <c r="G60" s="4" t="str">
        <f>IF(G57=F55,F59,IF(G57=F59,F55,0))</f>
        <v>Шапошников Александр</v>
      </c>
      <c r="H60" s="12"/>
      <c r="I60" s="12"/>
    </row>
    <row r="61" spans="1:9" ht="12.75">
      <c r="A61" s="2">
        <v>-25</v>
      </c>
      <c r="B61" s="8" t="str">
        <f>IF(E49=D47,D51,IF(E49=D51,D47,0))</f>
        <v>Стародубцев Олег</v>
      </c>
      <c r="C61" s="14" t="s">
        <v>7</v>
      </c>
      <c r="D61" s="3"/>
      <c r="E61" s="3"/>
      <c r="F61" s="3"/>
      <c r="G61" s="3"/>
      <c r="H61" s="54" t="s">
        <v>8</v>
      </c>
      <c r="I61" s="54"/>
    </row>
    <row r="62" spans="1:9" ht="12.75">
      <c r="A62" s="3"/>
      <c r="B62" s="2">
        <v>-30</v>
      </c>
      <c r="C62" s="4" t="str">
        <f>IF(C60=B59,B61,IF(C60=B61,B59,0))</f>
        <v>Демушкин Дмитрий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Куряева Валентина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97</v>
      </c>
      <c r="H64" s="12"/>
      <c r="I64" s="12"/>
    </row>
    <row r="65" spans="1:9" ht="12.75">
      <c r="A65" s="3"/>
      <c r="B65" s="5">
        <v>35</v>
      </c>
      <c r="C65" s="6" t="s">
        <v>99</v>
      </c>
      <c r="D65" s="3"/>
      <c r="E65" s="2">
        <v>-32</v>
      </c>
      <c r="F65" s="8" t="str">
        <f>IF(F59=E58,E60,IF(F59=E60,E58,0))</f>
        <v>Могилевская Инесса</v>
      </c>
      <c r="G65" s="3"/>
      <c r="H65" s="54" t="s">
        <v>10</v>
      </c>
      <c r="I65" s="54"/>
    </row>
    <row r="66" spans="1:9" ht="12.75">
      <c r="A66" s="2">
        <v>-17</v>
      </c>
      <c r="B66" s="8" t="str">
        <f>IF(C42=B41,B43,IF(C42=B43,B41,0))</f>
        <v>Ильмурзина Назакет</v>
      </c>
      <c r="C66" s="9"/>
      <c r="D66" s="13"/>
      <c r="E66" s="3"/>
      <c r="F66" s="2">
        <v>-34</v>
      </c>
      <c r="G66" s="4" t="str">
        <f>IF(G64=F63,F65,IF(G64=F65,F63,0))</f>
        <v>Куряева Валентина</v>
      </c>
      <c r="H66" s="12"/>
      <c r="I66" s="12"/>
    </row>
    <row r="67" spans="1:9" ht="12.75">
      <c r="A67" s="3"/>
      <c r="B67" s="3"/>
      <c r="C67" s="5">
        <v>37</v>
      </c>
      <c r="D67" s="6" t="s">
        <v>99</v>
      </c>
      <c r="E67" s="3"/>
      <c r="F67" s="3"/>
      <c r="G67" s="3"/>
      <c r="H67" s="54" t="s">
        <v>11</v>
      </c>
      <c r="I67" s="54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54" t="s">
        <v>13</v>
      </c>
      <c r="I70" s="54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4" t="s">
        <v>15</v>
      </c>
      <c r="I72" s="54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100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40342</v>
      </c>
      <c r="B3" s="51"/>
      <c r="C3" s="51"/>
      <c r="D3" s="51"/>
      <c r="E3" s="51"/>
      <c r="F3" s="51"/>
      <c r="G3" s="51"/>
      <c r="H3" s="51"/>
      <c r="I3" s="51"/>
    </row>
    <row r="4" spans="1:9" ht="12.75">
      <c r="A4" s="55"/>
      <c r="B4" s="55"/>
      <c r="C4" s="55"/>
      <c r="D4" s="55"/>
      <c r="E4" s="55"/>
      <c r="F4" s="55"/>
      <c r="G4" s="55"/>
      <c r="H4" s="55"/>
      <c r="I4" s="55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101</v>
      </c>
      <c r="B7" s="25">
        <v>1</v>
      </c>
      <c r="C7" s="26" t="str">
        <f>К!E12</f>
        <v>Исмайлов Азат</v>
      </c>
      <c r="D7" s="23"/>
      <c r="E7" s="23"/>
      <c r="F7" s="23"/>
      <c r="G7" s="23"/>
      <c r="H7" s="23"/>
      <c r="I7" s="30"/>
    </row>
    <row r="8" spans="1:9" ht="18">
      <c r="A8" s="24" t="s">
        <v>87</v>
      </c>
      <c r="B8" s="25">
        <v>2</v>
      </c>
      <c r="C8" s="26" t="str">
        <f>К!E19</f>
        <v>Шакуров Нафис</v>
      </c>
      <c r="D8" s="23"/>
      <c r="E8" s="23"/>
      <c r="F8" s="23"/>
      <c r="G8" s="23"/>
      <c r="H8" s="23"/>
      <c r="I8" s="30"/>
    </row>
    <row r="9" spans="1:9" ht="18">
      <c r="A9" s="24" t="s">
        <v>76</v>
      </c>
      <c r="B9" s="25">
        <v>3</v>
      </c>
      <c r="C9" s="26" t="str">
        <f>К!E25</f>
        <v>Рахматуллин Равиль</v>
      </c>
      <c r="D9" s="23"/>
      <c r="E9" s="23"/>
      <c r="F9" s="23"/>
      <c r="G9" s="23"/>
      <c r="H9" s="23"/>
      <c r="I9" s="30"/>
    </row>
    <row r="10" spans="1:9" ht="18">
      <c r="A10" s="24" t="s">
        <v>102</v>
      </c>
      <c r="B10" s="25">
        <v>4</v>
      </c>
      <c r="C10" s="26" t="str">
        <f>К!E28</f>
        <v>Семенов Константин</v>
      </c>
      <c r="D10" s="23"/>
      <c r="E10" s="23"/>
      <c r="F10" s="23"/>
      <c r="G10" s="23"/>
      <c r="H10" s="23"/>
      <c r="I10" s="23"/>
    </row>
    <row r="11" spans="1:9" ht="18">
      <c r="A11" s="24" t="s">
        <v>77</v>
      </c>
      <c r="B11" s="25">
        <v>5</v>
      </c>
      <c r="C11" s="26" t="str">
        <f>К!E31</f>
        <v>Андрющенко Матвей</v>
      </c>
      <c r="D11" s="23"/>
      <c r="E11" s="23"/>
      <c r="F11" s="23"/>
      <c r="G11" s="23"/>
      <c r="H11" s="23"/>
      <c r="I11" s="23"/>
    </row>
    <row r="12" spans="1:9" ht="18">
      <c r="A12" s="24" t="s">
        <v>81</v>
      </c>
      <c r="B12" s="25">
        <v>6</v>
      </c>
      <c r="C12" s="26" t="str">
        <f>К!E33</f>
        <v>Барышев Сергей</v>
      </c>
      <c r="D12" s="23"/>
      <c r="E12" s="23"/>
      <c r="F12" s="23"/>
      <c r="G12" s="23"/>
      <c r="H12" s="23"/>
      <c r="I12" s="23"/>
    </row>
    <row r="13" spans="1:9" ht="18">
      <c r="A13" s="24" t="s">
        <v>79</v>
      </c>
      <c r="B13" s="25">
        <v>7</v>
      </c>
      <c r="C13" s="26" t="str">
        <f>К!C33</f>
        <v>Расулев Азат</v>
      </c>
      <c r="D13" s="23"/>
      <c r="E13" s="23"/>
      <c r="F13" s="23"/>
      <c r="G13" s="23"/>
      <c r="H13" s="23"/>
      <c r="I13" s="23"/>
    </row>
    <row r="14" spans="1:9" ht="18">
      <c r="A14" s="24" t="s">
        <v>20</v>
      </c>
      <c r="B14" s="25">
        <v>8</v>
      </c>
      <c r="C14" s="26" t="str">
        <f>К!C35</f>
        <v>нет</v>
      </c>
      <c r="D14" s="23"/>
      <c r="E14" s="23"/>
      <c r="F14" s="23"/>
      <c r="G14" s="23"/>
      <c r="H14" s="23"/>
      <c r="I14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1" customWidth="1"/>
    <col min="2" max="4" width="23.75390625" style="31" customWidth="1"/>
    <col min="5" max="13" width="3.75390625" style="31" customWidth="1"/>
    <col min="14" max="16384" width="2.75390625" style="31" customWidth="1"/>
  </cols>
  <sheetData>
    <row r="1" spans="1:10" ht="18">
      <c r="A1" s="57" t="str">
        <f>СпК!A1</f>
        <v>Кубок Башкортостана 2010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8" t="str">
        <f>СпК!A2</f>
        <v>1/2 финала Турнира День медицинского работника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6">
        <f>СпК!A3</f>
        <v>40342</v>
      </c>
      <c r="B3" s="56"/>
      <c r="C3" s="56"/>
      <c r="D3" s="56"/>
      <c r="E3" s="56"/>
      <c r="F3" s="56"/>
      <c r="G3" s="56"/>
      <c r="H3" s="56"/>
      <c r="I3" s="56"/>
      <c r="J3" s="56"/>
    </row>
    <row r="5" spans="1:10" s="34" customFormat="1" ht="10.5" customHeight="1">
      <c r="A5" s="32">
        <v>1</v>
      </c>
      <c r="B5" s="33" t="str">
        <f>СпК!A7</f>
        <v>Исмайлов Азат</v>
      </c>
      <c r="C5" s="32"/>
      <c r="D5" s="32"/>
      <c r="E5" s="32"/>
      <c r="F5" s="31"/>
      <c r="G5" s="31"/>
      <c r="H5" s="31"/>
      <c r="I5" s="31"/>
      <c r="J5" s="31"/>
    </row>
    <row r="6" spans="1:10" s="34" customFormat="1" ht="10.5" customHeight="1">
      <c r="A6" s="32"/>
      <c r="B6" s="35">
        <v>1</v>
      </c>
      <c r="C6" s="36" t="s">
        <v>101</v>
      </c>
      <c r="D6" s="32"/>
      <c r="E6" s="32"/>
      <c r="F6" s="31"/>
      <c r="G6" s="31"/>
      <c r="H6" s="31"/>
      <c r="I6" s="31"/>
      <c r="J6" s="31"/>
    </row>
    <row r="7" spans="1:10" s="34" customFormat="1" ht="10.5" customHeight="1">
      <c r="A7" s="32">
        <v>8</v>
      </c>
      <c r="B7" s="37" t="str">
        <f>СпК!A14</f>
        <v>нет</v>
      </c>
      <c r="C7" s="35"/>
      <c r="D7" s="32"/>
      <c r="E7" s="32"/>
      <c r="F7" s="31"/>
      <c r="G7" s="31"/>
      <c r="H7" s="31"/>
      <c r="I7" s="31"/>
      <c r="J7" s="31"/>
    </row>
    <row r="8" spans="1:10" s="34" customFormat="1" ht="10.5" customHeight="1">
      <c r="A8" s="32"/>
      <c r="B8" s="32"/>
      <c r="C8" s="35">
        <v>5</v>
      </c>
      <c r="D8" s="36" t="s">
        <v>101</v>
      </c>
      <c r="E8" s="32"/>
      <c r="F8" s="31"/>
      <c r="G8" s="31"/>
      <c r="H8" s="31"/>
      <c r="I8" s="31"/>
      <c r="J8" s="31"/>
    </row>
    <row r="9" spans="1:10" s="34" customFormat="1" ht="10.5" customHeight="1">
      <c r="A9" s="32">
        <v>5</v>
      </c>
      <c r="B9" s="33" t="str">
        <f>СпК!A11</f>
        <v>Рахматуллин Равиль</v>
      </c>
      <c r="C9" s="35"/>
      <c r="D9" s="35"/>
      <c r="E9" s="32"/>
      <c r="F9" s="31"/>
      <c r="G9" s="31"/>
      <c r="H9" s="31"/>
      <c r="I9" s="31"/>
      <c r="J9" s="31"/>
    </row>
    <row r="10" spans="1:10" s="34" customFormat="1" ht="10.5" customHeight="1">
      <c r="A10" s="32"/>
      <c r="B10" s="35">
        <v>2</v>
      </c>
      <c r="C10" s="38" t="s">
        <v>102</v>
      </c>
      <c r="D10" s="35"/>
      <c r="E10" s="32"/>
      <c r="F10" s="31"/>
      <c r="G10" s="31"/>
      <c r="H10" s="31"/>
      <c r="I10" s="31"/>
      <c r="J10" s="31"/>
    </row>
    <row r="11" spans="1:10" s="34" customFormat="1" ht="10.5" customHeight="1">
      <c r="A11" s="32">
        <v>4</v>
      </c>
      <c r="B11" s="37" t="str">
        <f>СпК!A10</f>
        <v>Семенов Константин</v>
      </c>
      <c r="C11" s="32"/>
      <c r="D11" s="35"/>
      <c r="E11" s="32"/>
      <c r="F11" s="31"/>
      <c r="G11" s="31"/>
      <c r="H11" s="31"/>
      <c r="I11" s="31"/>
      <c r="J11" s="31"/>
    </row>
    <row r="12" spans="1:10" s="34" customFormat="1" ht="10.5" customHeight="1">
      <c r="A12" s="32"/>
      <c r="B12" s="32"/>
      <c r="C12" s="32"/>
      <c r="D12" s="35">
        <v>7</v>
      </c>
      <c r="E12" s="39" t="s">
        <v>101</v>
      </c>
      <c r="F12" s="40"/>
      <c r="G12" s="40"/>
      <c r="H12" s="40"/>
      <c r="I12" s="40"/>
      <c r="J12" s="40"/>
    </row>
    <row r="13" spans="1:10" s="34" customFormat="1" ht="10.5" customHeight="1">
      <c r="A13" s="32">
        <v>3</v>
      </c>
      <c r="B13" s="33" t="str">
        <f>СпК!A9</f>
        <v>Барышев Сергей</v>
      </c>
      <c r="C13" s="32"/>
      <c r="D13" s="35"/>
      <c r="E13" s="41"/>
      <c r="F13" s="42"/>
      <c r="G13" s="41"/>
      <c r="H13" s="42"/>
      <c r="I13" s="42"/>
      <c r="J13" s="41" t="s">
        <v>0</v>
      </c>
    </row>
    <row r="14" spans="1:10" s="34" customFormat="1" ht="10.5" customHeight="1">
      <c r="A14" s="32"/>
      <c r="B14" s="35">
        <v>3</v>
      </c>
      <c r="C14" s="36" t="s">
        <v>76</v>
      </c>
      <c r="D14" s="35"/>
      <c r="E14" s="41"/>
      <c r="F14" s="42"/>
      <c r="G14" s="41"/>
      <c r="H14" s="42"/>
      <c r="I14" s="42"/>
      <c r="J14" s="41"/>
    </row>
    <row r="15" spans="1:10" s="34" customFormat="1" ht="10.5" customHeight="1">
      <c r="A15" s="32">
        <v>6</v>
      </c>
      <c r="B15" s="37" t="str">
        <f>СпК!A12</f>
        <v>Андрющенко Матвей</v>
      </c>
      <c r="C15" s="35"/>
      <c r="D15" s="35"/>
      <c r="E15" s="41"/>
      <c r="F15" s="42"/>
      <c r="G15" s="41"/>
      <c r="H15" s="42"/>
      <c r="I15" s="42"/>
      <c r="J15" s="41"/>
    </row>
    <row r="16" spans="1:10" s="34" customFormat="1" ht="10.5" customHeight="1">
      <c r="A16" s="32"/>
      <c r="B16" s="32"/>
      <c r="C16" s="35">
        <v>6</v>
      </c>
      <c r="D16" s="38" t="s">
        <v>87</v>
      </c>
      <c r="E16" s="41"/>
      <c r="F16" s="42"/>
      <c r="G16" s="41"/>
      <c r="H16" s="42"/>
      <c r="I16" s="42"/>
      <c r="J16" s="41"/>
    </row>
    <row r="17" spans="1:10" s="34" customFormat="1" ht="10.5" customHeight="1">
      <c r="A17" s="32">
        <v>7</v>
      </c>
      <c r="B17" s="33" t="str">
        <f>СпК!A13</f>
        <v>Расулев Азат</v>
      </c>
      <c r="C17" s="35"/>
      <c r="D17" s="32"/>
      <c r="E17" s="41"/>
      <c r="F17" s="42"/>
      <c r="G17" s="41"/>
      <c r="H17" s="42"/>
      <c r="I17" s="42"/>
      <c r="J17" s="41"/>
    </row>
    <row r="18" spans="1:10" s="34" customFormat="1" ht="10.5" customHeight="1">
      <c r="A18" s="32"/>
      <c r="B18" s="35">
        <v>4</v>
      </c>
      <c r="C18" s="38" t="s">
        <v>87</v>
      </c>
      <c r="D18" s="32"/>
      <c r="E18" s="41"/>
      <c r="F18" s="42"/>
      <c r="G18" s="41"/>
      <c r="H18" s="42"/>
      <c r="I18" s="42"/>
      <c r="J18" s="41"/>
    </row>
    <row r="19" spans="1:10" s="34" customFormat="1" ht="10.5" customHeight="1">
      <c r="A19" s="32">
        <v>2</v>
      </c>
      <c r="B19" s="37" t="str">
        <f>СпК!A8</f>
        <v>Шакуров Нафис</v>
      </c>
      <c r="C19" s="32"/>
      <c r="D19" s="32">
        <v>-7</v>
      </c>
      <c r="E19" s="43" t="str">
        <f>IF(E12=D8,D16,IF(E12=D16,D8,0))</f>
        <v>Шакуров Нафис</v>
      </c>
      <c r="F19" s="43"/>
      <c r="G19" s="43"/>
      <c r="H19" s="43"/>
      <c r="I19" s="43"/>
      <c r="J19" s="43"/>
    </row>
    <row r="20" spans="1:10" s="34" customFormat="1" ht="10.5" customHeight="1">
      <c r="A20" s="32"/>
      <c r="B20" s="32"/>
      <c r="C20" s="32"/>
      <c r="D20" s="32"/>
      <c r="E20" s="44"/>
      <c r="F20" s="31"/>
      <c r="G20" s="44"/>
      <c r="H20" s="31"/>
      <c r="I20" s="31"/>
      <c r="J20" s="44" t="s">
        <v>1</v>
      </c>
    </row>
    <row r="21" spans="1:10" s="34" customFormat="1" ht="10.5" customHeight="1">
      <c r="A21" s="32">
        <v>-1</v>
      </c>
      <c r="B21" s="43" t="str">
        <f>IF(C6=B5,B7,IF(C6=B7,B5,0))</f>
        <v>нет</v>
      </c>
      <c r="C21" s="32"/>
      <c r="D21" s="32"/>
      <c r="E21" s="44"/>
      <c r="F21" s="31"/>
      <c r="G21" s="44"/>
      <c r="H21" s="31"/>
      <c r="I21" s="31"/>
      <c r="J21" s="44"/>
    </row>
    <row r="22" spans="1:10" s="34" customFormat="1" ht="10.5" customHeight="1">
      <c r="A22" s="32"/>
      <c r="B22" s="45">
        <v>8</v>
      </c>
      <c r="C22" s="36" t="s">
        <v>77</v>
      </c>
      <c r="D22" s="32"/>
      <c r="E22" s="44"/>
      <c r="F22" s="31"/>
      <c r="G22" s="44"/>
      <c r="H22" s="31"/>
      <c r="I22" s="31"/>
      <c r="J22" s="44"/>
    </row>
    <row r="23" spans="1:10" s="34" customFormat="1" ht="10.5" customHeight="1">
      <c r="A23" s="32">
        <v>-2</v>
      </c>
      <c r="B23" s="46" t="str">
        <f>IF(C10=B9,B11,IF(C10=B11,B9,0))</f>
        <v>Рахматуллин Равиль</v>
      </c>
      <c r="C23" s="45">
        <v>10</v>
      </c>
      <c r="D23" s="36" t="s">
        <v>77</v>
      </c>
      <c r="E23" s="44"/>
      <c r="F23" s="31"/>
      <c r="G23" s="44"/>
      <c r="H23" s="31"/>
      <c r="I23" s="31"/>
      <c r="J23" s="44"/>
    </row>
    <row r="24" spans="1:10" s="34" customFormat="1" ht="10.5" customHeight="1">
      <c r="A24" s="32"/>
      <c r="B24" s="32">
        <v>-6</v>
      </c>
      <c r="C24" s="46" t="str">
        <f>IF(D16=C14,C18,IF(D16=C18,C14,0))</f>
        <v>Барышев Сергей</v>
      </c>
      <c r="D24" s="45"/>
      <c r="E24" s="44"/>
      <c r="F24" s="31"/>
      <c r="G24" s="44"/>
      <c r="H24" s="31"/>
      <c r="I24" s="31"/>
      <c r="J24" s="44"/>
    </row>
    <row r="25" spans="1:10" s="34" customFormat="1" ht="10.5" customHeight="1">
      <c r="A25" s="32">
        <v>-3</v>
      </c>
      <c r="B25" s="43" t="str">
        <f>IF(C14=B13,B15,IF(C14=B15,B13,0))</f>
        <v>Андрющенко Матвей</v>
      </c>
      <c r="C25" s="32"/>
      <c r="D25" s="35">
        <v>12</v>
      </c>
      <c r="E25" s="39" t="s">
        <v>77</v>
      </c>
      <c r="F25" s="40"/>
      <c r="G25" s="40"/>
      <c r="H25" s="40"/>
      <c r="I25" s="40"/>
      <c r="J25" s="40"/>
    </row>
    <row r="26" spans="1:10" s="34" customFormat="1" ht="10.5" customHeight="1">
      <c r="A26" s="32"/>
      <c r="B26" s="45">
        <v>9</v>
      </c>
      <c r="C26" s="36" t="s">
        <v>81</v>
      </c>
      <c r="D26" s="35"/>
      <c r="E26" s="44"/>
      <c r="F26" s="31"/>
      <c r="G26" s="44"/>
      <c r="H26" s="31"/>
      <c r="I26" s="31"/>
      <c r="J26" s="44" t="s">
        <v>2</v>
      </c>
    </row>
    <row r="27" spans="1:10" s="34" customFormat="1" ht="10.5" customHeight="1">
      <c r="A27" s="32">
        <v>-4</v>
      </c>
      <c r="B27" s="46" t="str">
        <f>IF(C18=B17,B19,IF(C18=B19,B17,0))</f>
        <v>Расулев Азат</v>
      </c>
      <c r="C27" s="45">
        <v>11</v>
      </c>
      <c r="D27" s="38" t="s">
        <v>102</v>
      </c>
      <c r="E27" s="44"/>
      <c r="F27" s="31"/>
      <c r="G27" s="44"/>
      <c r="H27" s="31"/>
      <c r="I27" s="31"/>
      <c r="J27" s="44"/>
    </row>
    <row r="28" spans="1:10" s="34" customFormat="1" ht="10.5" customHeight="1">
      <c r="A28" s="32"/>
      <c r="B28" s="32">
        <v>-5</v>
      </c>
      <c r="C28" s="46" t="str">
        <f>IF(D8=C6,C10,IF(D8=C10,C6,0))</f>
        <v>Семенов Константин</v>
      </c>
      <c r="D28" s="32">
        <v>-12</v>
      </c>
      <c r="E28" s="43" t="str">
        <f>IF(E25=D23,D27,IF(E25=D27,D23,0))</f>
        <v>Семенов Константин</v>
      </c>
      <c r="F28" s="43"/>
      <c r="G28" s="43"/>
      <c r="H28" s="43"/>
      <c r="I28" s="43"/>
      <c r="J28" s="43"/>
    </row>
    <row r="29" spans="1:10" s="34" customFormat="1" ht="10.5" customHeight="1">
      <c r="A29" s="32"/>
      <c r="B29" s="32"/>
      <c r="C29" s="32"/>
      <c r="D29" s="32"/>
      <c r="E29" s="44"/>
      <c r="F29" s="31"/>
      <c r="G29" s="44"/>
      <c r="H29" s="31"/>
      <c r="I29" s="31"/>
      <c r="J29" s="44" t="s">
        <v>3</v>
      </c>
    </row>
    <row r="30" spans="1:10" s="34" customFormat="1" ht="10.5" customHeight="1">
      <c r="A30" s="32"/>
      <c r="B30" s="32"/>
      <c r="C30" s="32">
        <v>-10</v>
      </c>
      <c r="D30" s="43" t="str">
        <f>IF(D23=C22,C24,IF(D23=C24,C22,0))</f>
        <v>Барышев Сергей</v>
      </c>
      <c r="E30" s="44"/>
      <c r="F30" s="31"/>
      <c r="G30" s="44"/>
      <c r="H30" s="31"/>
      <c r="I30" s="31"/>
      <c r="J30" s="44"/>
    </row>
    <row r="31" spans="1:10" s="34" customFormat="1" ht="10.5" customHeight="1">
      <c r="A31" s="32"/>
      <c r="B31" s="32"/>
      <c r="C31" s="32"/>
      <c r="D31" s="35">
        <v>13</v>
      </c>
      <c r="E31" s="39" t="s">
        <v>81</v>
      </c>
      <c r="F31" s="40"/>
      <c r="G31" s="40"/>
      <c r="H31" s="40"/>
      <c r="I31" s="40"/>
      <c r="J31" s="40"/>
    </row>
    <row r="32" spans="1:10" s="34" customFormat="1" ht="10.5" customHeight="1">
      <c r="A32" s="32">
        <v>-8</v>
      </c>
      <c r="B32" s="43" t="str">
        <f>IF(C22=B21,B23,IF(C22=B23,B21,0))</f>
        <v>нет</v>
      </c>
      <c r="C32" s="32">
        <v>-11</v>
      </c>
      <c r="D32" s="46" t="str">
        <f>IF(D27=C26,C28,IF(D27=C28,C26,0))</f>
        <v>Андрющенко Матвей</v>
      </c>
      <c r="E32" s="44"/>
      <c r="F32" s="31"/>
      <c r="G32" s="44"/>
      <c r="H32" s="31"/>
      <c r="I32" s="31"/>
      <c r="J32" s="44" t="s">
        <v>4</v>
      </c>
    </row>
    <row r="33" spans="1:10" s="34" customFormat="1" ht="10.5" customHeight="1">
      <c r="A33" s="32"/>
      <c r="B33" s="35">
        <v>14</v>
      </c>
      <c r="C33" s="47" t="s">
        <v>79</v>
      </c>
      <c r="D33" s="32">
        <v>-13</v>
      </c>
      <c r="E33" s="43" t="str">
        <f>IF(E31=D30,D32,IF(E31=D32,D30,0))</f>
        <v>Барышев Сергей</v>
      </c>
      <c r="F33" s="43"/>
      <c r="G33" s="43"/>
      <c r="H33" s="43"/>
      <c r="I33" s="43"/>
      <c r="J33" s="43"/>
    </row>
    <row r="34" spans="1:10" s="34" customFormat="1" ht="10.5" customHeight="1">
      <c r="A34" s="32">
        <v>-9</v>
      </c>
      <c r="B34" s="46" t="str">
        <f>IF(C26=B25,B27,IF(C26=B27,B25,0))</f>
        <v>Расулев Азат</v>
      </c>
      <c r="C34" s="44" t="s">
        <v>7</v>
      </c>
      <c r="D34" s="32"/>
      <c r="E34" s="44"/>
      <c r="F34" s="31"/>
      <c r="G34" s="44"/>
      <c r="H34" s="31"/>
      <c r="I34" s="31"/>
      <c r="J34" s="44" t="s">
        <v>5</v>
      </c>
    </row>
    <row r="35" spans="1:10" s="34" customFormat="1" ht="10.5" customHeight="1">
      <c r="A35" s="32"/>
      <c r="B35" s="32">
        <v>-14</v>
      </c>
      <c r="C35" s="43" t="str">
        <f>IF(C33=B32,B34,IF(C33=B34,B32,0))</f>
        <v>нет</v>
      </c>
      <c r="D35" s="48"/>
      <c r="E35" s="48"/>
      <c r="F35" s="48"/>
      <c r="G35" s="48"/>
      <c r="H35" s="48"/>
      <c r="I35" s="31"/>
      <c r="J35" s="31"/>
    </row>
    <row r="36" spans="1:10" s="34" customFormat="1" ht="10.5" customHeight="1">
      <c r="A36" s="32"/>
      <c r="B36" s="32"/>
      <c r="C36" s="44" t="s">
        <v>9</v>
      </c>
      <c r="D36" s="32"/>
      <c r="E36" s="44"/>
      <c r="F36" s="31"/>
      <c r="G36" s="31"/>
      <c r="H36" s="31"/>
      <c r="I36" s="31"/>
      <c r="J36" s="31"/>
    </row>
    <row r="37" spans="1:13" ht="10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0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0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0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0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0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0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0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0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0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50" t="s">
        <v>19</v>
      </c>
      <c r="B1" s="50"/>
      <c r="C1" s="50"/>
      <c r="D1" s="50"/>
      <c r="E1" s="50"/>
      <c r="F1" s="50"/>
      <c r="G1" s="50"/>
      <c r="H1" s="50"/>
      <c r="I1" s="50"/>
    </row>
    <row r="2" spans="1:9" ht="15.75">
      <c r="A2" s="50" t="s">
        <v>103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40348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104</v>
      </c>
      <c r="B7" s="25">
        <v>1</v>
      </c>
      <c r="C7" s="26" t="str">
        <f>Мстр1!G36</f>
        <v>Аристов Александр</v>
      </c>
      <c r="D7" s="23"/>
      <c r="E7" s="23"/>
      <c r="F7" s="23"/>
      <c r="G7" s="23"/>
      <c r="H7" s="23"/>
      <c r="I7" s="23"/>
    </row>
    <row r="8" spans="1:9" ht="18">
      <c r="A8" s="24" t="s">
        <v>105</v>
      </c>
      <c r="B8" s="25">
        <v>2</v>
      </c>
      <c r="C8" s="26" t="str">
        <f>Мстр1!G56</f>
        <v>Урманов Артур</v>
      </c>
      <c r="D8" s="23"/>
      <c r="E8" s="23"/>
      <c r="F8" s="23"/>
      <c r="G8" s="23"/>
      <c r="H8" s="23"/>
      <c r="I8" s="23"/>
    </row>
    <row r="9" spans="1:9" ht="18">
      <c r="A9" s="24" t="s">
        <v>106</v>
      </c>
      <c r="B9" s="25">
        <v>3</v>
      </c>
      <c r="C9" s="26" t="str">
        <f>Мстр2!I22</f>
        <v>Аббасов Рустамхон</v>
      </c>
      <c r="D9" s="23"/>
      <c r="E9" s="23"/>
      <c r="F9" s="23"/>
      <c r="G9" s="23"/>
      <c r="H9" s="23"/>
      <c r="I9" s="23"/>
    </row>
    <row r="10" spans="1:9" ht="18">
      <c r="A10" s="24" t="s">
        <v>107</v>
      </c>
      <c r="B10" s="25">
        <v>4</v>
      </c>
      <c r="C10" s="26" t="str">
        <f>Мстр2!I32</f>
        <v>Харламов Руслан</v>
      </c>
      <c r="D10" s="23"/>
      <c r="E10" s="23"/>
      <c r="F10" s="23"/>
      <c r="G10" s="23"/>
      <c r="H10" s="23"/>
      <c r="I10" s="23"/>
    </row>
    <row r="11" spans="1:9" ht="18">
      <c r="A11" s="24" t="s">
        <v>108</v>
      </c>
      <c r="B11" s="25">
        <v>5</v>
      </c>
      <c r="C11" s="26" t="str">
        <f>Мстр1!G63</f>
        <v>Сафиуллин Азат</v>
      </c>
      <c r="D11" s="23"/>
      <c r="E11" s="23"/>
      <c r="F11" s="23"/>
      <c r="G11" s="23"/>
      <c r="H11" s="23"/>
      <c r="I11" s="23"/>
    </row>
    <row r="12" spans="1:9" ht="18">
      <c r="A12" s="24" t="s">
        <v>109</v>
      </c>
      <c r="B12" s="25">
        <v>6</v>
      </c>
      <c r="C12" s="26" t="str">
        <f>Мстр1!G65</f>
        <v>Максютов Азат</v>
      </c>
      <c r="D12" s="23"/>
      <c r="E12" s="23"/>
      <c r="F12" s="23"/>
      <c r="G12" s="23"/>
      <c r="H12" s="23"/>
      <c r="I12" s="23"/>
    </row>
    <row r="13" spans="1:9" ht="18">
      <c r="A13" s="24" t="s">
        <v>101</v>
      </c>
      <c r="B13" s="25">
        <v>7</v>
      </c>
      <c r="C13" s="26" t="str">
        <f>Мстр1!G68</f>
        <v>Зарецкий Максим</v>
      </c>
      <c r="D13" s="23"/>
      <c r="E13" s="23"/>
      <c r="F13" s="23"/>
      <c r="G13" s="23"/>
      <c r="H13" s="23"/>
      <c r="I13" s="23"/>
    </row>
    <row r="14" spans="1:9" ht="18">
      <c r="A14" s="24" t="s">
        <v>87</v>
      </c>
      <c r="B14" s="25">
        <v>8</v>
      </c>
      <c r="C14" s="26" t="str">
        <f>Мстр1!G70</f>
        <v>Шакуров Нафис</v>
      </c>
      <c r="D14" s="23"/>
      <c r="E14" s="23"/>
      <c r="F14" s="23"/>
      <c r="G14" s="23"/>
      <c r="H14" s="23"/>
      <c r="I14" s="23"/>
    </row>
    <row r="15" spans="1:9" ht="18">
      <c r="A15" s="24" t="s">
        <v>110</v>
      </c>
      <c r="B15" s="25">
        <v>9</v>
      </c>
      <c r="C15" s="26" t="str">
        <f>Мстр1!D72</f>
        <v>Ларионов Сергей</v>
      </c>
      <c r="D15" s="23"/>
      <c r="E15" s="23"/>
      <c r="F15" s="23"/>
      <c r="G15" s="23"/>
      <c r="H15" s="23"/>
      <c r="I15" s="23"/>
    </row>
    <row r="16" spans="1:9" ht="18">
      <c r="A16" s="24" t="s">
        <v>111</v>
      </c>
      <c r="B16" s="25">
        <v>10</v>
      </c>
      <c r="C16" s="26" t="str">
        <f>Мстр1!D75</f>
        <v>Хубатулин Ринат</v>
      </c>
      <c r="D16" s="23"/>
      <c r="E16" s="23"/>
      <c r="F16" s="23"/>
      <c r="G16" s="23"/>
      <c r="H16" s="23"/>
      <c r="I16" s="23"/>
    </row>
    <row r="17" spans="1:9" ht="18">
      <c r="A17" s="24" t="s">
        <v>91</v>
      </c>
      <c r="B17" s="25">
        <v>11</v>
      </c>
      <c r="C17" s="26" t="str">
        <f>Мстр1!G73</f>
        <v>Фоминых Илья</v>
      </c>
      <c r="D17" s="23"/>
      <c r="E17" s="23"/>
      <c r="F17" s="23"/>
      <c r="G17" s="23"/>
      <c r="H17" s="23"/>
      <c r="I17" s="23"/>
    </row>
    <row r="18" spans="1:9" ht="18">
      <c r="A18" s="24" t="s">
        <v>112</v>
      </c>
      <c r="B18" s="25">
        <v>12</v>
      </c>
      <c r="C18" s="26" t="str">
        <f>Мстр1!G75</f>
        <v>Исмайлов Азат</v>
      </c>
      <c r="D18" s="23"/>
      <c r="E18" s="23"/>
      <c r="F18" s="23"/>
      <c r="G18" s="23"/>
      <c r="H18" s="23"/>
      <c r="I18" s="23"/>
    </row>
    <row r="19" spans="1:9" ht="18">
      <c r="A19" s="24" t="s">
        <v>102</v>
      </c>
      <c r="B19" s="25">
        <v>13</v>
      </c>
      <c r="C19" s="26" t="str">
        <f>Мстр2!I40</f>
        <v>Хабиров Марс</v>
      </c>
      <c r="D19" s="23"/>
      <c r="E19" s="23"/>
      <c r="F19" s="23"/>
      <c r="G19" s="23"/>
      <c r="H19" s="23"/>
      <c r="I19" s="23"/>
    </row>
    <row r="20" spans="1:9" ht="18">
      <c r="A20" s="24" t="s">
        <v>113</v>
      </c>
      <c r="B20" s="25">
        <v>14</v>
      </c>
      <c r="C20" s="26" t="str">
        <f>Мстр2!I44</f>
        <v>Семенов Константин</v>
      </c>
      <c r="D20" s="23"/>
      <c r="E20" s="23"/>
      <c r="F20" s="23"/>
      <c r="G20" s="23"/>
      <c r="H20" s="23"/>
      <c r="I20" s="23"/>
    </row>
    <row r="21" spans="1:9" ht="18">
      <c r="A21" s="24" t="s">
        <v>81</v>
      </c>
      <c r="B21" s="25">
        <v>15</v>
      </c>
      <c r="C21" s="26" t="str">
        <f>Мстр2!I46</f>
        <v>Зайнуллин Ринат</v>
      </c>
      <c r="D21" s="23"/>
      <c r="E21" s="23"/>
      <c r="F21" s="23"/>
      <c r="G21" s="23"/>
      <c r="H21" s="23"/>
      <c r="I21" s="23"/>
    </row>
    <row r="22" spans="1:9" ht="18">
      <c r="A22" s="24" t="s">
        <v>114</v>
      </c>
      <c r="B22" s="25">
        <v>16</v>
      </c>
      <c r="C22" s="26" t="str">
        <f>Мстр2!I48</f>
        <v>Файзуллин Тимур</v>
      </c>
      <c r="D22" s="23"/>
      <c r="E22" s="23"/>
      <c r="F22" s="23"/>
      <c r="G22" s="23"/>
      <c r="H22" s="23"/>
      <c r="I22" s="23"/>
    </row>
    <row r="23" spans="1:9" ht="18">
      <c r="A23" s="24" t="s">
        <v>115</v>
      </c>
      <c r="B23" s="25">
        <v>17</v>
      </c>
      <c r="C23" s="26" t="str">
        <f>Мстр2!E44</f>
        <v>Андрющенко Матвей</v>
      </c>
      <c r="D23" s="23"/>
      <c r="E23" s="23"/>
      <c r="F23" s="23"/>
      <c r="G23" s="23"/>
      <c r="H23" s="23"/>
      <c r="I23" s="23"/>
    </row>
    <row r="24" spans="1:9" ht="18">
      <c r="A24" s="24" t="s">
        <v>116</v>
      </c>
      <c r="B24" s="25">
        <v>18</v>
      </c>
      <c r="C24" s="26" t="str">
        <f>Мстр2!E50</f>
        <v>Сагитов Александр</v>
      </c>
      <c r="D24" s="23"/>
      <c r="E24" s="23"/>
      <c r="F24" s="23"/>
      <c r="G24" s="23"/>
      <c r="H24" s="23"/>
      <c r="I24" s="23"/>
    </row>
    <row r="25" spans="1:9" ht="18">
      <c r="A25" s="24" t="s">
        <v>20</v>
      </c>
      <c r="B25" s="25">
        <v>19</v>
      </c>
      <c r="C25" s="26">
        <f>Мстр2!E53</f>
        <v>0</v>
      </c>
      <c r="D25" s="23"/>
      <c r="E25" s="23"/>
      <c r="F25" s="23"/>
      <c r="G25" s="23"/>
      <c r="H25" s="23"/>
      <c r="I25" s="23"/>
    </row>
    <row r="26" spans="1:9" ht="18">
      <c r="A26" s="24" t="s">
        <v>20</v>
      </c>
      <c r="B26" s="25">
        <v>20</v>
      </c>
      <c r="C26" s="26">
        <f>Мстр2!E55</f>
        <v>0</v>
      </c>
      <c r="D26" s="23"/>
      <c r="E26" s="23"/>
      <c r="F26" s="23"/>
      <c r="G26" s="23"/>
      <c r="H26" s="23"/>
      <c r="I26" s="23"/>
    </row>
    <row r="27" spans="1:9" ht="18">
      <c r="A27" s="24" t="s">
        <v>20</v>
      </c>
      <c r="B27" s="25">
        <v>21</v>
      </c>
      <c r="C27" s="26">
        <f>Мстр2!I53</f>
        <v>0</v>
      </c>
      <c r="D27" s="23"/>
      <c r="E27" s="23"/>
      <c r="F27" s="23"/>
      <c r="G27" s="23"/>
      <c r="H27" s="23"/>
      <c r="I27" s="23"/>
    </row>
    <row r="28" spans="1:9" ht="18">
      <c r="A28" s="24" t="s">
        <v>20</v>
      </c>
      <c r="B28" s="25">
        <v>22</v>
      </c>
      <c r="C28" s="26">
        <f>Мстр2!I57</f>
        <v>0</v>
      </c>
      <c r="D28" s="23"/>
      <c r="E28" s="23"/>
      <c r="F28" s="23"/>
      <c r="G28" s="23"/>
      <c r="H28" s="23"/>
      <c r="I28" s="23"/>
    </row>
    <row r="29" spans="1:9" ht="18">
      <c r="A29" s="24" t="s">
        <v>20</v>
      </c>
      <c r="B29" s="25">
        <v>23</v>
      </c>
      <c r="C29" s="26">
        <f>Мстр2!I59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20</v>
      </c>
      <c r="B30" s="25">
        <v>24</v>
      </c>
      <c r="C30" s="26">
        <f>Мстр2!I61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20</v>
      </c>
      <c r="B31" s="25">
        <v>25</v>
      </c>
      <c r="C31" s="26">
        <f>Мстр2!E63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20</v>
      </c>
      <c r="B32" s="25">
        <v>26</v>
      </c>
      <c r="C32" s="26">
        <f>Мстр2!E69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20</v>
      </c>
      <c r="B33" s="25">
        <v>27</v>
      </c>
      <c r="C33" s="26">
        <f>Мстр2!E72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20</v>
      </c>
      <c r="B34" s="25">
        <v>28</v>
      </c>
      <c r="C34" s="26">
        <f>Мстр2!E74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20</v>
      </c>
      <c r="B35" s="25">
        <v>29</v>
      </c>
      <c r="C35" s="26">
        <f>Мстр2!I66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20</v>
      </c>
      <c r="B36" s="25">
        <v>30</v>
      </c>
      <c r="C36" s="26">
        <f>Мстр2!I70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20</v>
      </c>
      <c r="B37" s="25">
        <v>31</v>
      </c>
      <c r="C37" s="26">
        <f>Мстр2!I72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20</v>
      </c>
      <c r="B38" s="25">
        <v>32</v>
      </c>
      <c r="C38" s="26">
        <f>Мстр2!I74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60" t="str">
        <f>СпМ!A1</f>
        <v>Кубок Башкортостана 2010</v>
      </c>
      <c r="B1" s="60"/>
      <c r="C1" s="60"/>
      <c r="D1" s="60"/>
      <c r="E1" s="60"/>
      <c r="F1" s="60"/>
      <c r="G1" s="60"/>
    </row>
    <row r="2" spans="1:7" ht="15.75">
      <c r="A2" s="60" t="str">
        <f>СпМ!A2</f>
        <v>Финал Турнира День медицинского работника</v>
      </c>
      <c r="B2" s="60"/>
      <c r="C2" s="60"/>
      <c r="D2" s="60"/>
      <c r="E2" s="60"/>
      <c r="F2" s="60"/>
      <c r="G2" s="60"/>
    </row>
    <row r="3" spans="1:7" ht="15.75">
      <c r="A3" s="61">
        <f>СпМ!A3</f>
        <v>40348</v>
      </c>
      <c r="B3" s="61"/>
      <c r="C3" s="61"/>
      <c r="D3" s="61"/>
      <c r="E3" s="61"/>
      <c r="F3" s="61"/>
      <c r="G3" s="6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СпМ!A7</f>
        <v>Аристов Александр</v>
      </c>
      <c r="C5" s="3"/>
      <c r="D5" s="3"/>
      <c r="E5" s="3"/>
      <c r="F5" s="3"/>
      <c r="G5" s="3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10.5" customHeight="1">
      <c r="A6" s="3"/>
      <c r="B6" s="5">
        <v>1</v>
      </c>
      <c r="C6" s="6" t="s">
        <v>104</v>
      </c>
      <c r="D6" s="3"/>
      <c r="E6" s="7"/>
      <c r="F6" s="3"/>
      <c r="G6" s="3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ht="10.5" customHeight="1">
      <c r="A7" s="2">
        <v>32</v>
      </c>
      <c r="B7" s="8" t="str">
        <f>СпМ!A38</f>
        <v>нет</v>
      </c>
      <c r="C7" s="9"/>
      <c r="D7" s="3"/>
      <c r="E7" s="3"/>
      <c r="F7" s="3"/>
      <c r="G7" s="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0.5" customHeight="1">
      <c r="A8" s="3"/>
      <c r="B8" s="3"/>
      <c r="C8" s="5">
        <v>17</v>
      </c>
      <c r="D8" s="6" t="s">
        <v>104</v>
      </c>
      <c r="E8" s="3"/>
      <c r="F8" s="3"/>
      <c r="G8" s="3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10.5" customHeight="1">
      <c r="A9" s="2">
        <v>17</v>
      </c>
      <c r="B9" s="4" t="str">
        <f>СпМ!A23</f>
        <v>Файзуллин Тимур</v>
      </c>
      <c r="C9" s="9"/>
      <c r="D9" s="9"/>
      <c r="E9" s="3"/>
      <c r="F9" s="3"/>
      <c r="G9" s="3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10.5" customHeight="1">
      <c r="A10" s="3"/>
      <c r="B10" s="5">
        <v>2</v>
      </c>
      <c r="C10" s="10" t="s">
        <v>115</v>
      </c>
      <c r="D10" s="9"/>
      <c r="E10" s="3"/>
      <c r="F10" s="3"/>
      <c r="G10" s="3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ht="10.5" customHeight="1">
      <c r="A11" s="2">
        <v>16</v>
      </c>
      <c r="B11" s="8" t="str">
        <f>СпМ!A22</f>
        <v>Хабиров Марс</v>
      </c>
      <c r="C11" s="3"/>
      <c r="D11" s="9"/>
      <c r="E11" s="3"/>
      <c r="F11" s="3"/>
      <c r="G11" s="3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1:19" ht="10.5" customHeight="1">
      <c r="A12" s="3"/>
      <c r="B12" s="3"/>
      <c r="C12" s="3"/>
      <c r="D12" s="5">
        <v>25</v>
      </c>
      <c r="E12" s="6" t="s">
        <v>104</v>
      </c>
      <c r="F12" s="3"/>
      <c r="G12" s="1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19" ht="12" customHeight="1">
      <c r="A13" s="2">
        <v>9</v>
      </c>
      <c r="B13" s="4" t="str">
        <f>СпМ!A15</f>
        <v>Зарецкий Максим</v>
      </c>
      <c r="C13" s="3"/>
      <c r="D13" s="9"/>
      <c r="E13" s="9"/>
      <c r="F13" s="3"/>
      <c r="G13" s="11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ht="12" customHeight="1">
      <c r="A14" s="3"/>
      <c r="B14" s="5">
        <v>3</v>
      </c>
      <c r="C14" s="6" t="s">
        <v>110</v>
      </c>
      <c r="D14" s="9"/>
      <c r="E14" s="9"/>
      <c r="F14" s="3"/>
      <c r="G14" s="11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 ht="12" customHeight="1">
      <c r="A15" s="2">
        <v>24</v>
      </c>
      <c r="B15" s="8" t="str">
        <f>СпМ!A30</f>
        <v>нет</v>
      </c>
      <c r="C15" s="9"/>
      <c r="D15" s="9"/>
      <c r="E15" s="9"/>
      <c r="F15" s="3"/>
      <c r="G15" s="11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19" ht="12" customHeight="1">
      <c r="A16" s="3"/>
      <c r="B16" s="3"/>
      <c r="C16" s="5">
        <v>18</v>
      </c>
      <c r="D16" s="10" t="s">
        <v>87</v>
      </c>
      <c r="E16" s="9"/>
      <c r="F16" s="3"/>
      <c r="G16" s="11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2" customHeight="1">
      <c r="A17" s="2">
        <v>25</v>
      </c>
      <c r="B17" s="4" t="str">
        <f>СпМ!A31</f>
        <v>нет</v>
      </c>
      <c r="C17" s="9"/>
      <c r="D17" s="3"/>
      <c r="E17" s="9"/>
      <c r="F17" s="3"/>
      <c r="G17" s="1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2" customHeight="1">
      <c r="A18" s="3"/>
      <c r="B18" s="5">
        <v>4</v>
      </c>
      <c r="C18" s="10" t="s">
        <v>87</v>
      </c>
      <c r="D18" s="3"/>
      <c r="E18" s="9"/>
      <c r="F18" s="3"/>
      <c r="G18" s="3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2" customHeight="1">
      <c r="A19" s="2">
        <v>8</v>
      </c>
      <c r="B19" s="8" t="str">
        <f>СпМ!A14</f>
        <v>Шакуров Нафис</v>
      </c>
      <c r="C19" s="3"/>
      <c r="D19" s="3"/>
      <c r="E19" s="9"/>
      <c r="F19" s="3"/>
      <c r="G19" s="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12" customHeight="1">
      <c r="A20" s="3"/>
      <c r="B20" s="3"/>
      <c r="C20" s="3"/>
      <c r="D20" s="3"/>
      <c r="E20" s="5">
        <v>29</v>
      </c>
      <c r="F20" s="6" t="s">
        <v>104</v>
      </c>
      <c r="G20" s="3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12" customHeight="1">
      <c r="A21" s="2">
        <v>5</v>
      </c>
      <c r="B21" s="4" t="str">
        <f>СпМ!A11</f>
        <v>Харламов Руслан</v>
      </c>
      <c r="C21" s="3"/>
      <c r="D21" s="3"/>
      <c r="E21" s="9"/>
      <c r="F21" s="9"/>
      <c r="G21" s="3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ht="12" customHeight="1">
      <c r="A22" s="3"/>
      <c r="B22" s="5">
        <v>5</v>
      </c>
      <c r="C22" s="6" t="s">
        <v>108</v>
      </c>
      <c r="D22" s="3"/>
      <c r="E22" s="9"/>
      <c r="F22" s="9"/>
      <c r="G22" s="3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ht="12" customHeight="1">
      <c r="A23" s="2">
        <v>28</v>
      </c>
      <c r="B23" s="8" t="str">
        <f>СпМ!A34</f>
        <v>нет</v>
      </c>
      <c r="C23" s="9"/>
      <c r="D23" s="3"/>
      <c r="E23" s="9"/>
      <c r="F23" s="9"/>
      <c r="G23" s="3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ht="12" customHeight="1">
      <c r="A24" s="3"/>
      <c r="B24" s="3"/>
      <c r="C24" s="5">
        <v>19</v>
      </c>
      <c r="D24" s="6" t="s">
        <v>108</v>
      </c>
      <c r="E24" s="9"/>
      <c r="F24" s="9"/>
      <c r="G24" s="3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 ht="12" customHeight="1">
      <c r="A25" s="2">
        <v>21</v>
      </c>
      <c r="B25" s="4" t="str">
        <f>СпМ!A27</f>
        <v>нет</v>
      </c>
      <c r="C25" s="9"/>
      <c r="D25" s="9"/>
      <c r="E25" s="9"/>
      <c r="F25" s="9"/>
      <c r="G25" s="3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ht="12" customHeight="1">
      <c r="A26" s="3"/>
      <c r="B26" s="5">
        <v>6</v>
      </c>
      <c r="C26" s="10" t="s">
        <v>112</v>
      </c>
      <c r="D26" s="9"/>
      <c r="E26" s="9"/>
      <c r="F26" s="9"/>
      <c r="G26" s="3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ht="12" customHeight="1">
      <c r="A27" s="2">
        <v>12</v>
      </c>
      <c r="B27" s="8" t="str">
        <f>СпМ!A18</f>
        <v>Хубатулин Ринат</v>
      </c>
      <c r="C27" s="3"/>
      <c r="D27" s="9"/>
      <c r="E27" s="9"/>
      <c r="F27" s="9"/>
      <c r="G27" s="3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ht="12" customHeight="1">
      <c r="A28" s="3"/>
      <c r="B28" s="3"/>
      <c r="C28" s="3"/>
      <c r="D28" s="5">
        <v>26</v>
      </c>
      <c r="E28" s="10" t="s">
        <v>108</v>
      </c>
      <c r="F28" s="9"/>
      <c r="G28" s="3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ht="12" customHeight="1">
      <c r="A29" s="2">
        <v>13</v>
      </c>
      <c r="B29" s="4" t="str">
        <f>СпМ!A19</f>
        <v>Семенов Константин</v>
      </c>
      <c r="C29" s="3"/>
      <c r="D29" s="9"/>
      <c r="E29" s="3"/>
      <c r="F29" s="9"/>
      <c r="G29" s="3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ht="12" customHeight="1">
      <c r="A30" s="3"/>
      <c r="B30" s="5">
        <v>7</v>
      </c>
      <c r="C30" s="6" t="s">
        <v>102</v>
      </c>
      <c r="D30" s="9"/>
      <c r="E30" s="3"/>
      <c r="F30" s="9"/>
      <c r="G30" s="3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2" customHeight="1">
      <c r="A31" s="2">
        <v>20</v>
      </c>
      <c r="B31" s="8" t="str">
        <f>СпМ!A26</f>
        <v>нет</v>
      </c>
      <c r="C31" s="9"/>
      <c r="D31" s="9"/>
      <c r="E31" s="3"/>
      <c r="F31" s="9"/>
      <c r="G31" s="3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ht="12" customHeight="1">
      <c r="A32" s="3"/>
      <c r="B32" s="3"/>
      <c r="C32" s="5">
        <v>20</v>
      </c>
      <c r="D32" s="10" t="s">
        <v>107</v>
      </c>
      <c r="E32" s="3"/>
      <c r="F32" s="9"/>
      <c r="G32" s="3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pans="1:19" ht="12" customHeight="1">
      <c r="A33" s="2">
        <v>29</v>
      </c>
      <c r="B33" s="4" t="str">
        <f>СпМ!A35</f>
        <v>нет</v>
      </c>
      <c r="C33" s="9"/>
      <c r="D33" s="3"/>
      <c r="E33" s="3"/>
      <c r="F33" s="9"/>
      <c r="G33" s="3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19" ht="12" customHeight="1">
      <c r="A34" s="3"/>
      <c r="B34" s="5">
        <v>8</v>
      </c>
      <c r="C34" s="10" t="s">
        <v>107</v>
      </c>
      <c r="D34" s="3"/>
      <c r="E34" s="3"/>
      <c r="F34" s="9"/>
      <c r="G34" s="3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ht="12" customHeight="1">
      <c r="A35" s="2">
        <v>4</v>
      </c>
      <c r="B35" s="8" t="str">
        <f>СпМ!A10</f>
        <v>Сафиуллин Азат</v>
      </c>
      <c r="C35" s="3"/>
      <c r="D35" s="3"/>
      <c r="E35" s="3"/>
      <c r="F35" s="9"/>
      <c r="G35" s="3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104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ht="12" customHeight="1">
      <c r="A37" s="2">
        <v>3</v>
      </c>
      <c r="B37" s="4" t="str">
        <f>СпМ!A9</f>
        <v>Урманов Артур</v>
      </c>
      <c r="C37" s="3"/>
      <c r="D37" s="3"/>
      <c r="E37" s="3"/>
      <c r="F37" s="9"/>
      <c r="G37" s="14" t="s">
        <v>0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19" ht="12" customHeight="1">
      <c r="A38" s="3"/>
      <c r="B38" s="5">
        <v>9</v>
      </c>
      <c r="C38" s="6" t="s">
        <v>106</v>
      </c>
      <c r="D38" s="3"/>
      <c r="E38" s="3"/>
      <c r="F38" s="9"/>
      <c r="G38" s="3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pans="1:19" ht="12" customHeight="1">
      <c r="A39" s="2">
        <v>30</v>
      </c>
      <c r="B39" s="8" t="str">
        <f>СпМ!A36</f>
        <v>нет</v>
      </c>
      <c r="C39" s="9"/>
      <c r="D39" s="3"/>
      <c r="E39" s="3"/>
      <c r="F39" s="9"/>
      <c r="G39" s="3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19" ht="12" customHeight="1">
      <c r="A40" s="3"/>
      <c r="B40" s="3"/>
      <c r="C40" s="5">
        <v>21</v>
      </c>
      <c r="D40" s="6" t="s">
        <v>106</v>
      </c>
      <c r="E40" s="3"/>
      <c r="F40" s="9"/>
      <c r="G40" s="3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spans="1:19" ht="12" customHeight="1">
      <c r="A41" s="2">
        <v>19</v>
      </c>
      <c r="B41" s="4" t="str">
        <f>СпМ!A25</f>
        <v>нет</v>
      </c>
      <c r="C41" s="9"/>
      <c r="D41" s="9"/>
      <c r="E41" s="3"/>
      <c r="F41" s="9"/>
      <c r="G41" s="3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spans="1:19" ht="12" customHeight="1">
      <c r="A42" s="3"/>
      <c r="B42" s="5">
        <v>10</v>
      </c>
      <c r="C42" s="10" t="s">
        <v>113</v>
      </c>
      <c r="D42" s="9"/>
      <c r="E42" s="3"/>
      <c r="F42" s="9"/>
      <c r="G42" s="3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</row>
    <row r="43" spans="1:19" ht="12" customHeight="1">
      <c r="A43" s="2">
        <v>14</v>
      </c>
      <c r="B43" s="8" t="str">
        <f>СпМ!A20</f>
        <v>Ларионов Сергей</v>
      </c>
      <c r="C43" s="3"/>
      <c r="D43" s="9"/>
      <c r="E43" s="3"/>
      <c r="F43" s="9"/>
      <c r="G43" s="3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</row>
    <row r="44" spans="1:19" ht="12" customHeight="1">
      <c r="A44" s="3"/>
      <c r="B44" s="3"/>
      <c r="C44" s="3"/>
      <c r="D44" s="5">
        <v>27</v>
      </c>
      <c r="E44" s="6" t="s">
        <v>106</v>
      </c>
      <c r="F44" s="9"/>
      <c r="G44" s="3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</row>
    <row r="45" spans="1:19" ht="12" customHeight="1">
      <c r="A45" s="2">
        <v>11</v>
      </c>
      <c r="B45" s="4" t="str">
        <f>СпМ!A17</f>
        <v>Зайнуллин Ринат</v>
      </c>
      <c r="C45" s="3"/>
      <c r="D45" s="9"/>
      <c r="E45" s="9"/>
      <c r="F45" s="9"/>
      <c r="G45" s="3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</row>
    <row r="46" spans="1:19" ht="12" customHeight="1">
      <c r="A46" s="3"/>
      <c r="B46" s="5">
        <v>11</v>
      </c>
      <c r="C46" s="6" t="s">
        <v>91</v>
      </c>
      <c r="D46" s="9"/>
      <c r="E46" s="9"/>
      <c r="F46" s="9"/>
      <c r="G46" s="3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1:19" ht="12" customHeight="1">
      <c r="A47" s="2">
        <v>22</v>
      </c>
      <c r="B47" s="8" t="str">
        <f>СпМ!A28</f>
        <v>нет</v>
      </c>
      <c r="C47" s="9"/>
      <c r="D47" s="9"/>
      <c r="E47" s="9"/>
      <c r="F47" s="9"/>
      <c r="G47" s="3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19" ht="12" customHeight="1">
      <c r="A48" s="3"/>
      <c r="B48" s="3"/>
      <c r="C48" s="5">
        <v>22</v>
      </c>
      <c r="D48" s="10" t="s">
        <v>109</v>
      </c>
      <c r="E48" s="9"/>
      <c r="F48" s="9"/>
      <c r="G48" s="3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49" spans="1:19" ht="12" customHeight="1">
      <c r="A49" s="2">
        <v>27</v>
      </c>
      <c r="B49" s="4" t="str">
        <f>СпМ!A33</f>
        <v>нет</v>
      </c>
      <c r="C49" s="9"/>
      <c r="D49" s="3"/>
      <c r="E49" s="9"/>
      <c r="F49" s="9"/>
      <c r="G49" s="3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1:19" ht="12" customHeight="1">
      <c r="A50" s="3"/>
      <c r="B50" s="5">
        <v>12</v>
      </c>
      <c r="C50" s="10" t="s">
        <v>109</v>
      </c>
      <c r="D50" s="3"/>
      <c r="E50" s="9"/>
      <c r="F50" s="9"/>
      <c r="G50" s="3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spans="1:19" ht="12" customHeight="1">
      <c r="A51" s="2">
        <v>6</v>
      </c>
      <c r="B51" s="8" t="str">
        <f>СпМ!A12</f>
        <v>Максютов Азат</v>
      </c>
      <c r="C51" s="3"/>
      <c r="D51" s="3"/>
      <c r="E51" s="9"/>
      <c r="F51" s="9"/>
      <c r="G51" s="3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19" ht="12" customHeight="1">
      <c r="A52" s="3"/>
      <c r="B52" s="3"/>
      <c r="C52" s="3"/>
      <c r="D52" s="3"/>
      <c r="E52" s="5">
        <v>30</v>
      </c>
      <c r="F52" s="10" t="s">
        <v>106</v>
      </c>
      <c r="G52" s="3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spans="1:19" ht="12" customHeight="1">
      <c r="A53" s="2">
        <v>7</v>
      </c>
      <c r="B53" s="4" t="str">
        <f>СпМ!A13</f>
        <v>Исмайлов Азат</v>
      </c>
      <c r="C53" s="3"/>
      <c r="D53" s="3"/>
      <c r="E53" s="9"/>
      <c r="F53" s="3"/>
      <c r="G53" s="3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ht="12" customHeight="1">
      <c r="A54" s="3"/>
      <c r="B54" s="5">
        <v>13</v>
      </c>
      <c r="C54" s="6" t="s">
        <v>101</v>
      </c>
      <c r="D54" s="3"/>
      <c r="E54" s="9"/>
      <c r="F54" s="3"/>
      <c r="G54" s="3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2" customHeight="1">
      <c r="A55" s="2">
        <v>26</v>
      </c>
      <c r="B55" s="8" t="str">
        <f>СпМ!A32</f>
        <v>нет</v>
      </c>
      <c r="C55" s="9"/>
      <c r="D55" s="3"/>
      <c r="E55" s="9"/>
      <c r="F55" s="3"/>
      <c r="G55" s="3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ht="12" customHeight="1">
      <c r="A56" s="3"/>
      <c r="B56" s="3"/>
      <c r="C56" s="5">
        <v>23</v>
      </c>
      <c r="D56" s="6" t="s">
        <v>101</v>
      </c>
      <c r="E56" s="9"/>
      <c r="F56" s="18">
        <v>-31</v>
      </c>
      <c r="G56" s="4" t="str">
        <f>IF(G36=F20,F52,IF(G36=F52,F20,0))</f>
        <v>Урманов Артур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2" customHeight="1">
      <c r="A57" s="2">
        <v>23</v>
      </c>
      <c r="B57" s="4" t="str">
        <f>СпМ!A29</f>
        <v>нет</v>
      </c>
      <c r="C57" s="9"/>
      <c r="D57" s="9"/>
      <c r="E57" s="9"/>
      <c r="F57" s="3"/>
      <c r="G57" s="14" t="s">
        <v>1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spans="1:19" ht="12" customHeight="1">
      <c r="A58" s="3"/>
      <c r="B58" s="5">
        <v>14</v>
      </c>
      <c r="C58" s="10" t="s">
        <v>111</v>
      </c>
      <c r="D58" s="9"/>
      <c r="E58" s="9"/>
      <c r="F58" s="3"/>
      <c r="G58" s="3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</row>
    <row r="59" spans="1:19" ht="12" customHeight="1">
      <c r="A59" s="2">
        <v>10</v>
      </c>
      <c r="B59" s="8" t="str">
        <f>СпМ!A16</f>
        <v>Фоминых Илья</v>
      </c>
      <c r="C59" s="3"/>
      <c r="D59" s="9"/>
      <c r="E59" s="9"/>
      <c r="F59" s="3"/>
      <c r="G59" s="3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</row>
    <row r="60" spans="1:19" ht="12" customHeight="1">
      <c r="A60" s="3"/>
      <c r="B60" s="3"/>
      <c r="C60" s="3"/>
      <c r="D60" s="5">
        <v>28</v>
      </c>
      <c r="E60" s="10" t="s">
        <v>105</v>
      </c>
      <c r="F60" s="3"/>
      <c r="G60" s="3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</row>
    <row r="61" spans="1:19" ht="12" customHeight="1">
      <c r="A61" s="2">
        <v>15</v>
      </c>
      <c r="B61" s="4" t="str">
        <f>СпМ!A21</f>
        <v>Андрющенко Матвей</v>
      </c>
      <c r="C61" s="3"/>
      <c r="D61" s="9"/>
      <c r="E61" s="3"/>
      <c r="F61" s="3"/>
      <c r="G61" s="3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2" spans="1:19" ht="12" customHeight="1">
      <c r="A62" s="3"/>
      <c r="B62" s="5">
        <v>15</v>
      </c>
      <c r="C62" s="6" t="s">
        <v>116</v>
      </c>
      <c r="D62" s="9"/>
      <c r="E62" s="2">
        <v>-58</v>
      </c>
      <c r="F62" s="4" t="str">
        <f>IF(Мстр2!H14=Мстр2!G10,Мстр2!G18,IF(Мстр2!H14=Мстр2!G18,Мстр2!G10,0))</f>
        <v>Сафиуллин Азат</v>
      </c>
      <c r="G62" s="3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ht="12" customHeight="1">
      <c r="A63" s="2">
        <v>18</v>
      </c>
      <c r="B63" s="8" t="str">
        <f>СпМ!A24</f>
        <v>Сагитов Александр</v>
      </c>
      <c r="C63" s="9"/>
      <c r="D63" s="9"/>
      <c r="E63" s="3"/>
      <c r="F63" s="5">
        <v>61</v>
      </c>
      <c r="G63" s="6" t="s">
        <v>107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ht="12" customHeight="1">
      <c r="A64" s="3"/>
      <c r="B64" s="3"/>
      <c r="C64" s="5">
        <v>24</v>
      </c>
      <c r="D64" s="10" t="s">
        <v>105</v>
      </c>
      <c r="E64" s="2">
        <v>-59</v>
      </c>
      <c r="F64" s="8" t="str">
        <f>IF(Мстр2!H30=Мстр2!G26,Мстр2!G34,IF(Мстр2!H30=Мстр2!G34,Мстр2!G26,0))</f>
        <v>Максютов Азат</v>
      </c>
      <c r="G64" s="14" t="s">
        <v>4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1:19" ht="12" customHeight="1">
      <c r="A65" s="2">
        <v>31</v>
      </c>
      <c r="B65" s="4" t="str">
        <f>СпМ!A37</f>
        <v>нет</v>
      </c>
      <c r="C65" s="9"/>
      <c r="D65" s="3"/>
      <c r="E65" s="3"/>
      <c r="F65" s="2">
        <v>-61</v>
      </c>
      <c r="G65" s="4" t="str">
        <f>IF(G63=F62,F64,IF(G63=F64,F62,0))</f>
        <v>Максютов Азат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</row>
    <row r="66" spans="1:19" ht="12" customHeight="1">
      <c r="A66" s="3"/>
      <c r="B66" s="5">
        <v>16</v>
      </c>
      <c r="C66" s="10" t="s">
        <v>105</v>
      </c>
      <c r="D66" s="3"/>
      <c r="E66" s="3"/>
      <c r="F66" s="3"/>
      <c r="G66" s="14" t="s">
        <v>5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</row>
    <row r="67" spans="1:19" ht="12" customHeight="1">
      <c r="A67" s="2">
        <v>2</v>
      </c>
      <c r="B67" s="8" t="str">
        <f>СпМ!A8</f>
        <v>Аббасов Рустамхон</v>
      </c>
      <c r="C67" s="3"/>
      <c r="D67" s="3"/>
      <c r="E67" s="2">
        <v>-56</v>
      </c>
      <c r="F67" s="4" t="str">
        <f>IF(Мстр2!G10=Мстр2!F6,Мстр2!F14,IF(Мстр2!G10=Мстр2!F14,Мстр2!F6,0))</f>
        <v>Шакуров Нафис</v>
      </c>
      <c r="G67" s="3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110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</row>
    <row r="69" spans="1:19" ht="12" customHeight="1">
      <c r="A69" s="2">
        <v>-52</v>
      </c>
      <c r="B69" s="4" t="str">
        <f>IF(Мстр2!F6=Мстр2!E4,Мстр2!E8,IF(Мстр2!F6=Мстр2!E8,Мстр2!E4,0))</f>
        <v>Фоминых Илья</v>
      </c>
      <c r="C69" s="3"/>
      <c r="D69" s="3"/>
      <c r="E69" s="2">
        <v>-57</v>
      </c>
      <c r="F69" s="8" t="str">
        <f>IF(Мстр2!G26=Мстр2!F22,Мстр2!F30,IF(Мстр2!G26=Мстр2!F30,Мстр2!F22,0))</f>
        <v>Зарецкий Максим</v>
      </c>
      <c r="G69" s="14" t="s">
        <v>7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</row>
    <row r="70" spans="1:19" ht="12" customHeight="1">
      <c r="A70" s="3"/>
      <c r="B70" s="5">
        <v>63</v>
      </c>
      <c r="C70" s="6" t="s">
        <v>113</v>
      </c>
      <c r="D70" s="3"/>
      <c r="E70" s="3"/>
      <c r="F70" s="2">
        <v>-62</v>
      </c>
      <c r="G70" s="4" t="str">
        <f>IF(G68=F67,F69,IF(G68=F69,F67,0))</f>
        <v>Шакуров Нафис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</row>
    <row r="71" spans="1:19" ht="12" customHeight="1">
      <c r="A71" s="2">
        <v>-53</v>
      </c>
      <c r="B71" s="8" t="str">
        <f>IF(Мстр2!F14=Мстр2!E12,Мстр2!E16,IF(Мстр2!F14=Мстр2!E16,Мстр2!E12,0))</f>
        <v>Ларионов Сергей</v>
      </c>
      <c r="C71" s="9"/>
      <c r="D71" s="13"/>
      <c r="E71" s="3"/>
      <c r="F71" s="3"/>
      <c r="G71" s="14" t="s">
        <v>9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19" ht="12" customHeight="1">
      <c r="A72" s="3"/>
      <c r="B72" s="3"/>
      <c r="C72" s="5">
        <v>65</v>
      </c>
      <c r="D72" s="6" t="s">
        <v>113</v>
      </c>
      <c r="E72" s="2">
        <v>-63</v>
      </c>
      <c r="F72" s="4" t="str">
        <f>IF(C70=B69,B71,IF(C70=B71,B69,0))</f>
        <v>Фоминых Илья</v>
      </c>
      <c r="G72" s="3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</row>
    <row r="73" spans="1:19" ht="12" customHeight="1">
      <c r="A73" s="2">
        <v>-54</v>
      </c>
      <c r="B73" s="4" t="str">
        <f>IF(Мстр2!F22=Мстр2!E20,Мстр2!E24,IF(Мстр2!F22=Мстр2!E24,Мстр2!E20,0))</f>
        <v>Хубатулин Ринат</v>
      </c>
      <c r="C73" s="9"/>
      <c r="D73" s="17" t="s">
        <v>6</v>
      </c>
      <c r="E73" s="3"/>
      <c r="F73" s="5">
        <v>66</v>
      </c>
      <c r="G73" s="6" t="s">
        <v>111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</row>
    <row r="74" spans="1:19" ht="12" customHeight="1">
      <c r="A74" s="3"/>
      <c r="B74" s="5">
        <v>64</v>
      </c>
      <c r="C74" s="10" t="s">
        <v>112</v>
      </c>
      <c r="D74" s="20"/>
      <c r="E74" s="2">
        <v>-64</v>
      </c>
      <c r="F74" s="8" t="str">
        <f>IF(C74=B73,B75,IF(C74=B75,B73,0))</f>
        <v>Исмайлов Азат</v>
      </c>
      <c r="G74" s="14" t="s">
        <v>10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</row>
    <row r="75" spans="1:19" ht="12" customHeight="1">
      <c r="A75" s="2">
        <v>-55</v>
      </c>
      <c r="B75" s="8" t="str">
        <f>IF(Мстр2!F30=Мстр2!E28,Мстр2!E32,IF(Мстр2!F30=Мстр2!E32,Мстр2!E28,0))</f>
        <v>Исмайлов Азат</v>
      </c>
      <c r="C75" s="2">
        <v>-65</v>
      </c>
      <c r="D75" s="4" t="str">
        <f>IF(D72=C70,C74,IF(D72=C74,C70,0))</f>
        <v>Хубатулин Ринат</v>
      </c>
      <c r="E75" s="3"/>
      <c r="F75" s="2">
        <v>-66</v>
      </c>
      <c r="G75" s="4" t="str">
        <f>IF(G73=F72,F74,IF(G73=F74,F72,0))</f>
        <v>Исмайлов Азат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</row>
    <row r="77" spans="8:19" ht="9" customHeight="1"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8:19" ht="9" customHeight="1"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19" ht="9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4" customWidth="1"/>
    <col min="2" max="2" width="13.875" style="64" customWidth="1"/>
    <col min="3" max="8" width="12.75390625" style="64" customWidth="1"/>
    <col min="9" max="11" width="6.75390625" style="64" customWidth="1"/>
    <col min="12" max="16384" width="9.125" style="64" customWidth="1"/>
  </cols>
  <sheetData>
    <row r="1" spans="1:11" ht="15.75">
      <c r="A1" s="63" t="str">
        <f>СпМ!A1</f>
        <v>Кубок Башкортостана 2010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0" t="str">
        <f>СпМ!A2</f>
        <v>Финал Турнира День медицинского работника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1">
        <f>СпМ!A3</f>
        <v>40348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9" ht="12.75">
      <c r="A4" s="2">
        <v>-1</v>
      </c>
      <c r="B4" s="4" t="str">
        <f>IF(Мстр1!C6=Мстр1!B5,Мстр1!B7,IF(Мстр1!C6=Мстр1!B7,Мстр1!B5,0))</f>
        <v>нет</v>
      </c>
      <c r="C4" s="3"/>
      <c r="D4" s="2">
        <v>-25</v>
      </c>
      <c r="E4" s="4" t="str">
        <f>IF(Мстр1!E12=Мстр1!D8,Мстр1!D16,IF(Мстр1!E12=Мстр1!D16,Мстр1!D8,0))</f>
        <v>Шакуров Нафис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114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IF(Мстр1!C10=Мстр1!B9,Мстр1!B11,IF(Мстр1!C10=Мстр1!B11,Мстр1!B9,0))</f>
        <v>Хабиров Марс</v>
      </c>
      <c r="C6" s="5">
        <v>40</v>
      </c>
      <c r="D6" s="12" t="s">
        <v>114</v>
      </c>
      <c r="E6" s="5">
        <v>52</v>
      </c>
      <c r="F6" s="12" t="s">
        <v>87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IF(Мстр1!D64=Мстр1!C62,Мстр1!C66,IF(Мстр1!D64=Мстр1!C66,Мстр1!C62,0))</f>
        <v>Сагитов Александр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IF(Мстр1!C14=Мстр1!B13,Мстр1!B15,IF(Мстр1!C14=Мстр1!B15,Мстр1!B13,0))</f>
        <v>нет</v>
      </c>
      <c r="C8" s="3"/>
      <c r="D8" s="5">
        <v>48</v>
      </c>
      <c r="E8" s="65" t="s">
        <v>111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IF(Мстр1!C18=Мстр1!B17,Мстр1!B19,IF(Мстр1!C18=Мстр1!B19,Мстр1!B17,0))</f>
        <v>нет</v>
      </c>
      <c r="C10" s="5">
        <v>41</v>
      </c>
      <c r="D10" s="65" t="s">
        <v>111</v>
      </c>
      <c r="E10" s="13"/>
      <c r="F10" s="5">
        <v>56</v>
      </c>
      <c r="G10" s="12" t="s">
        <v>107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IF(Мстр1!D56=Мстр1!C54,Мстр1!C58,IF(Мстр1!D56=Мстр1!C58,Мстр1!C54,0))</f>
        <v>Фоминых Илья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IF(Мстр1!C22=Мстр1!B21,Мстр1!B23,IF(Мстр1!C22=Мстр1!B23,Мстр1!B21,0))</f>
        <v>нет</v>
      </c>
      <c r="C12" s="3"/>
      <c r="D12" s="2">
        <v>-26</v>
      </c>
      <c r="E12" s="4" t="str">
        <f>IF(Мстр1!E28=Мстр1!D24,Мстр1!D32,IF(Мстр1!E28=Мстр1!D32,Мстр1!D24,0))</f>
        <v>Сафиуллин Азат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IF(Мстр1!C26=Мстр1!B25,Мстр1!B27,IF(Мстр1!C26=Мстр1!B27,Мстр1!B25,0))</f>
        <v>нет</v>
      </c>
      <c r="C14" s="5">
        <v>42</v>
      </c>
      <c r="D14" s="12" t="s">
        <v>91</v>
      </c>
      <c r="E14" s="5">
        <v>53</v>
      </c>
      <c r="F14" s="65" t="s">
        <v>107</v>
      </c>
      <c r="G14" s="5">
        <v>58</v>
      </c>
      <c r="H14" s="12" t="s">
        <v>105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IF(Мстр1!D48=Мстр1!C46,Мстр1!C50,IF(Мстр1!D48=Мстр1!C50,Мстр1!C46,0))</f>
        <v>Зайнуллин Ринат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IF(Мстр1!C30=Мстр1!B29,Мстр1!B31,IF(Мстр1!C30=Мстр1!B31,Мстр1!B29,0))</f>
        <v>нет</v>
      </c>
      <c r="C16" s="3"/>
      <c r="D16" s="5">
        <v>49</v>
      </c>
      <c r="E16" s="65" t="s">
        <v>113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IF(Мстр1!C34=Мстр1!B33,Мстр1!B35,IF(Мстр1!C34=Мстр1!B35,Мстр1!B33,0))</f>
        <v>нет</v>
      </c>
      <c r="C18" s="5">
        <v>43</v>
      </c>
      <c r="D18" s="65" t="s">
        <v>113</v>
      </c>
      <c r="E18" s="13"/>
      <c r="F18" s="2">
        <v>-30</v>
      </c>
      <c r="G18" s="8" t="str">
        <f>IF(Мстр1!F52=Мстр1!E44,Мстр1!E60,IF(Мстр1!F52=Мстр1!E60,Мстр1!E44,0))</f>
        <v>Аббасов Рустамхон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IF(Мстр1!D40=Мстр1!C38,Мстр1!C42,IF(Мстр1!D40=Мстр1!C42,Мстр1!C38,0))</f>
        <v>Ларионов Сергей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IF(Мстр1!C38=Мстр1!B37,Мстр1!B39,IF(Мстр1!C38=Мстр1!B39,Мстр1!B37,0))</f>
        <v>нет</v>
      </c>
      <c r="C20" s="3"/>
      <c r="D20" s="2">
        <v>-27</v>
      </c>
      <c r="E20" s="4" t="str">
        <f>IF(Мстр1!E44=Мстр1!D40,Мстр1!D48,IF(Мстр1!E44=Мстр1!D48,Мстр1!D40,0))</f>
        <v>Максютов Азат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/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IF(Мстр1!C42=Мстр1!B41,Мстр1!B43,IF(Мстр1!C42=Мстр1!B43,Мстр1!B41,0))</f>
        <v>нет</v>
      </c>
      <c r="C22" s="5">
        <v>44</v>
      </c>
      <c r="D22" s="12" t="s">
        <v>102</v>
      </c>
      <c r="E22" s="5">
        <v>54</v>
      </c>
      <c r="F22" s="12" t="s">
        <v>109</v>
      </c>
      <c r="G22" s="13"/>
      <c r="H22" s="5">
        <v>60</v>
      </c>
      <c r="I22" s="66" t="s">
        <v>105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IF(Мстр1!D32=Мстр1!C30,Мстр1!C34,IF(Мстр1!D32=Мстр1!C34,Мстр1!C30,0))</f>
        <v>Семенов Константин</v>
      </c>
      <c r="D23" s="9"/>
      <c r="E23" s="9"/>
      <c r="F23" s="9"/>
      <c r="G23" s="13"/>
      <c r="H23" s="9"/>
      <c r="I23" s="20"/>
      <c r="J23" s="54" t="s">
        <v>2</v>
      </c>
      <c r="K23" s="54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IF(Мстр1!C46=Мстр1!B45,Мстр1!B47,IF(Мстр1!C46=Мстр1!B47,Мстр1!B45,0))</f>
        <v>нет</v>
      </c>
      <c r="C24" s="3"/>
      <c r="D24" s="5">
        <v>50</v>
      </c>
      <c r="E24" s="65" t="s">
        <v>112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IF(Мстр1!C50=Мстр1!B49,Мстр1!B51,IF(Мстр1!C50=Мстр1!B51,Мстр1!B49,0))</f>
        <v>нет</v>
      </c>
      <c r="C26" s="5">
        <v>45</v>
      </c>
      <c r="D26" s="65" t="s">
        <v>112</v>
      </c>
      <c r="E26" s="13"/>
      <c r="F26" s="5">
        <v>57</v>
      </c>
      <c r="G26" s="12" t="s">
        <v>109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IF(Мстр1!D24=Мстр1!C22,Мстр1!C26,IF(Мстр1!D24=Мстр1!C26,Мстр1!C22,0))</f>
        <v>Хубатулин Ринат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IF(Мстр1!C54=Мстр1!B53,Мстр1!B55,IF(Мстр1!C54=Мстр1!B55,Мстр1!B53,0))</f>
        <v>нет</v>
      </c>
      <c r="C28" s="3"/>
      <c r="D28" s="2">
        <v>-28</v>
      </c>
      <c r="E28" s="4" t="str">
        <f>IF(Мстр1!E60=Мстр1!D56,Мстр1!D64,IF(Мстр1!E60=Мстр1!D64,Мстр1!D56,0))</f>
        <v>Исмайлов Азат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IF(Мстр1!C58=Мстр1!B57,Мстр1!B59,IF(Мстр1!C58=Мстр1!B59,Мстр1!B57,0))</f>
        <v>нет</v>
      </c>
      <c r="C30" s="5">
        <v>46</v>
      </c>
      <c r="D30" s="12" t="s">
        <v>110</v>
      </c>
      <c r="E30" s="5">
        <v>55</v>
      </c>
      <c r="F30" s="65" t="s">
        <v>110</v>
      </c>
      <c r="G30" s="5">
        <v>59</v>
      </c>
      <c r="H30" s="65" t="s">
        <v>108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IF(Мстр1!D16=Мстр1!C14,Мстр1!C18,IF(Мстр1!D16=Мстр1!C18,Мстр1!C14,0))</f>
        <v>Зарецкий Максим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IF(Мстр1!C62=Мстр1!B61,Мстр1!B63,IF(Мстр1!C62=Мстр1!B63,Мстр1!B61,0))</f>
        <v>Андрющенко Матвей</v>
      </c>
      <c r="C32" s="3"/>
      <c r="D32" s="5">
        <v>51</v>
      </c>
      <c r="E32" s="65" t="s">
        <v>110</v>
      </c>
      <c r="F32" s="3"/>
      <c r="G32" s="9"/>
      <c r="H32" s="2">
        <v>-60</v>
      </c>
      <c r="I32" s="4" t="str">
        <f>IF(I22=H14,H30,IF(I22=H30,H14,0))</f>
        <v>Харламов Руслан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81</v>
      </c>
      <c r="D33" s="9"/>
      <c r="E33" s="13"/>
      <c r="F33" s="3"/>
      <c r="G33" s="9"/>
      <c r="H33" s="3"/>
      <c r="I33" s="20"/>
      <c r="J33" s="54" t="s">
        <v>3</v>
      </c>
      <c r="K33" s="54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IF(Мстр1!C66=Мстр1!B65,Мстр1!B67,IF(Мстр1!C66=Мстр1!B67,Мстр1!B65,0))</f>
        <v>нет</v>
      </c>
      <c r="C34" s="5">
        <v>47</v>
      </c>
      <c r="D34" s="65" t="s">
        <v>115</v>
      </c>
      <c r="E34" s="13"/>
      <c r="F34" s="2">
        <v>-29</v>
      </c>
      <c r="G34" s="8" t="str">
        <f>IF(Мстр1!F20=Мстр1!E12,Мстр1!E28,IF(Мстр1!F20=Мстр1!E28,Мстр1!E12,0))</f>
        <v>Харламов Руслан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IF(Мстр1!D8=Мстр1!C6,Мстр1!C10,IF(Мстр1!D8=Мстр1!C10,Мстр1!C6,0))</f>
        <v>Файзуллин Тимур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Сагитов Александр</v>
      </c>
      <c r="C37" s="3"/>
      <c r="D37" s="3"/>
      <c r="E37" s="3"/>
      <c r="F37" s="2">
        <v>-48</v>
      </c>
      <c r="G37" s="4" t="str">
        <f>IF(E8=D6,D10,IF(E8=D10,D6,0))</f>
        <v>Хабиров Марс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116</v>
      </c>
      <c r="D38" s="3"/>
      <c r="E38" s="3"/>
      <c r="F38" s="3"/>
      <c r="G38" s="5">
        <v>67</v>
      </c>
      <c r="H38" s="12" t="s">
        <v>114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Зайнуллин Ринат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116</v>
      </c>
      <c r="E40" s="3"/>
      <c r="F40" s="3"/>
      <c r="G40" s="3"/>
      <c r="H40" s="5">
        <v>69</v>
      </c>
      <c r="I40" s="22" t="s">
        <v>114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Семенов Константин</v>
      </c>
      <c r="H41" s="9"/>
      <c r="I41" s="19"/>
      <c r="J41" s="54" t="s">
        <v>12</v>
      </c>
      <c r="K41" s="54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65"/>
      <c r="D42" s="9"/>
      <c r="E42" s="3"/>
      <c r="F42" s="3"/>
      <c r="G42" s="5">
        <v>68</v>
      </c>
      <c r="H42" s="65" t="s">
        <v>102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Файзуллин Тимур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81</v>
      </c>
      <c r="F44" s="3"/>
      <c r="G44" s="3"/>
      <c r="H44" s="2">
        <v>-69</v>
      </c>
      <c r="I44" s="4" t="str">
        <f>IF(I40=H38,H42,IF(I40=H42,H38,0))</f>
        <v>Семенов Константин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>
        <f>IF(D22=C21,C23,IF(D22=C23,C21,0))</f>
        <v>0</v>
      </c>
      <c r="C45" s="3"/>
      <c r="D45" s="9"/>
      <c r="E45" s="14" t="s">
        <v>117</v>
      </c>
      <c r="F45" s="3"/>
      <c r="G45" s="2">
        <v>-67</v>
      </c>
      <c r="H45" s="4" t="str">
        <f>IF(H38=G37,G39,IF(H38=G39,G37,0))</f>
        <v>Зайнуллин Ринат</v>
      </c>
      <c r="I45" s="20"/>
      <c r="J45" s="54" t="s">
        <v>14</v>
      </c>
      <c r="K45" s="54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/>
      <c r="D46" s="9"/>
      <c r="E46" s="3"/>
      <c r="F46" s="3"/>
      <c r="G46" s="3"/>
      <c r="H46" s="5">
        <v>70</v>
      </c>
      <c r="I46" s="66" t="s">
        <v>91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Файзуллин Тимур</v>
      </c>
      <c r="I47" s="20"/>
      <c r="J47" s="54" t="s">
        <v>13</v>
      </c>
      <c r="K47" s="54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65" t="s">
        <v>81</v>
      </c>
      <c r="E48" s="3"/>
      <c r="F48" s="3"/>
      <c r="G48" s="3"/>
      <c r="H48" s="2">
        <v>-70</v>
      </c>
      <c r="I48" s="4" t="str">
        <f>IF(I46=H45,H47,IF(I46=H47,H45,0))</f>
        <v>Файзуллин Тимур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54" t="s">
        <v>15</v>
      </c>
      <c r="K49" s="54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65" t="s">
        <v>81</v>
      </c>
      <c r="D50" s="2">
        <v>-77</v>
      </c>
      <c r="E50" s="4" t="str">
        <f>IF(E44=D40,D48,IF(E44=D48,D40,0))</f>
        <v>Сагитов Александр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Андрющенко Матвей</v>
      </c>
      <c r="C51" s="3"/>
      <c r="D51" s="3"/>
      <c r="E51" s="14" t="s">
        <v>118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/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>
        <f>IF(D48=C46,C50,IF(D48=C50,C46,0))</f>
        <v>0</v>
      </c>
      <c r="E54" s="14" t="s">
        <v>119</v>
      </c>
      <c r="F54" s="2">
        <v>-73</v>
      </c>
      <c r="G54" s="4">
        <f>IF(C46=B45,B47,IF(C46=B47,B45,0))</f>
        <v>0</v>
      </c>
      <c r="H54" s="9"/>
      <c r="I54" s="19"/>
      <c r="J54" s="54" t="s">
        <v>120</v>
      </c>
      <c r="K54" s="54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65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121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54" t="s">
        <v>122</v>
      </c>
      <c r="K58" s="54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66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54" t="s">
        <v>123</v>
      </c>
      <c r="K60" s="54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65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54" t="s">
        <v>124</v>
      </c>
      <c r="K62" s="54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125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65"/>
      <c r="E67" s="3"/>
      <c r="F67" s="2">
        <v>-85</v>
      </c>
      <c r="G67" s="4">
        <f>IF(C65=B64,B66,IF(C65=B66,B64,0))</f>
        <v>0</v>
      </c>
      <c r="H67" s="9"/>
      <c r="I67" s="19"/>
      <c r="J67" s="54" t="s">
        <v>126</v>
      </c>
      <c r="K67" s="54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65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65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127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54" t="s">
        <v>128</v>
      </c>
      <c r="K71" s="54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66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129</v>
      </c>
      <c r="F73" s="3"/>
      <c r="G73" s="2">
        <v>-92</v>
      </c>
      <c r="H73" s="8" t="str">
        <f>IF(H68=G67,G69,IF(H68=G69,G67,0))</f>
        <v>нет</v>
      </c>
      <c r="I73" s="20"/>
      <c r="J73" s="54" t="s">
        <v>130</v>
      </c>
      <c r="K73" s="54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131</v>
      </c>
      <c r="F75" s="3"/>
      <c r="G75" s="13"/>
      <c r="H75" s="3"/>
      <c r="I75" s="20"/>
      <c r="J75" s="54" t="s">
        <v>132</v>
      </c>
      <c r="K75" s="54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2" t="str">
        <f>Сп6!A1</f>
        <v>Кубок Башкортостана 2010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52" t="str">
        <f>Сп6!A2</f>
        <v>1/128 финала Турнира День медицинского работника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3">
        <f>Сп6!A3</f>
        <v>40299</v>
      </c>
      <c r="B3" s="53"/>
      <c r="C3" s="53"/>
      <c r="D3" s="53"/>
      <c r="E3" s="53"/>
      <c r="F3" s="53"/>
      <c r="G3" s="53"/>
      <c r="H3" s="53"/>
      <c r="I3" s="53"/>
      <c r="J3" s="5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Сп6!A7</f>
        <v>Потеряхин Кирилл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45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Сп6!A22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45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Сп6!A15</f>
        <v>Кожевников Данил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51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Сп6!A14</f>
        <v>Савинов Леонид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56</v>
      </c>
      <c r="F12" s="3"/>
      <c r="G12" s="11"/>
      <c r="H12" s="3"/>
      <c r="I12" s="3"/>
    </row>
    <row r="13" spans="1:9" ht="12.75">
      <c r="A13" s="2">
        <v>5</v>
      </c>
      <c r="B13" s="4" t="str">
        <f>Сп6!A11</f>
        <v>Никонов Артем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55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Сп6!A18</f>
        <v>Рожков Сергей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56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Сп6!A19</f>
        <v>Габидов Хайдар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56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Сп6!A10</f>
        <v>Тихомиров Кирилл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56</v>
      </c>
      <c r="G20" s="6"/>
      <c r="H20" s="6"/>
      <c r="I20" s="6"/>
    </row>
    <row r="21" spans="1:9" ht="12.75">
      <c r="A21" s="2">
        <v>3</v>
      </c>
      <c r="B21" s="4" t="str">
        <f>Сп6!A9</f>
        <v>Сергеев Алексей</v>
      </c>
      <c r="C21" s="3"/>
      <c r="D21" s="3"/>
      <c r="E21" s="9"/>
      <c r="F21" s="13"/>
      <c r="G21" s="3"/>
      <c r="H21" s="54" t="s">
        <v>0</v>
      </c>
      <c r="I21" s="54"/>
    </row>
    <row r="22" spans="1:9" ht="12.75">
      <c r="A22" s="3"/>
      <c r="B22" s="5">
        <v>5</v>
      </c>
      <c r="C22" s="6" t="s">
        <v>42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Сп6!A20</f>
        <v>Якупов Данил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42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Сп6!A17</f>
        <v>Кузнецова Вероника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54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Сп6!A12</f>
        <v>Ижболдина Полина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42</v>
      </c>
      <c r="F28" s="13"/>
      <c r="G28" s="3"/>
      <c r="H28" s="3"/>
      <c r="I28" s="3"/>
    </row>
    <row r="29" spans="1:9" ht="12.75">
      <c r="A29" s="2">
        <v>7</v>
      </c>
      <c r="B29" s="4" t="str">
        <f>Сп6!A13</f>
        <v>Башиpов Вадим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50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Сп6!A16</f>
        <v>Гагина Ольга</v>
      </c>
      <c r="C31" s="9"/>
      <c r="D31" s="9"/>
      <c r="E31" s="2">
        <v>-15</v>
      </c>
      <c r="F31" s="4" t="str">
        <f>IF(F20=E12,E28,IF(F20=E28,E12,0))</f>
        <v>Якупов Данил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41</v>
      </c>
      <c r="E32" s="3"/>
      <c r="F32" s="13"/>
      <c r="G32" s="3"/>
      <c r="H32" s="54" t="s">
        <v>1</v>
      </c>
      <c r="I32" s="54"/>
    </row>
    <row r="33" spans="1:9" ht="12.75">
      <c r="A33" s="2">
        <v>15</v>
      </c>
      <c r="B33" s="4" t="str">
        <f>Сп6!A21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41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Сп6!A8</f>
        <v>Плаксиенко Егор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Потеряхин Кирилл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52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Кожевников Данил</v>
      </c>
      <c r="C39" s="5">
        <v>20</v>
      </c>
      <c r="D39" s="15" t="s">
        <v>50</v>
      </c>
      <c r="E39" s="5">
        <v>26</v>
      </c>
      <c r="F39" s="15" t="s">
        <v>45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Башиpов Вадим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Никонов Артем</v>
      </c>
      <c r="C41" s="3"/>
      <c r="D41" s="5">
        <v>24</v>
      </c>
      <c r="E41" s="16" t="s">
        <v>54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47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Тихомиров Кирилл</v>
      </c>
      <c r="C43" s="5">
        <v>21</v>
      </c>
      <c r="D43" s="16" t="s">
        <v>54</v>
      </c>
      <c r="E43" s="13"/>
      <c r="F43" s="5">
        <v>28</v>
      </c>
      <c r="G43" s="15" t="s">
        <v>45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Кузнецова Вероника</v>
      </c>
      <c r="D44" s="3"/>
      <c r="E44" s="13"/>
      <c r="F44" s="9"/>
      <c r="G44" s="3"/>
      <c r="H44" s="54" t="s">
        <v>2</v>
      </c>
      <c r="I44" s="54"/>
    </row>
    <row r="45" spans="1:9" ht="12.75">
      <c r="A45" s="2">
        <v>-5</v>
      </c>
      <c r="B45" s="4" t="str">
        <f>IF(C22=B21,B23,IF(C22=B23,B21,0))</f>
        <v>Сергеев Алексей</v>
      </c>
      <c r="C45" s="3"/>
      <c r="D45" s="2">
        <v>-14</v>
      </c>
      <c r="E45" s="4" t="str">
        <f>IF(E28=D24,D32,IF(E28=D32,D24,0))</f>
        <v>Плаксиенко Егор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46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Ижболдина Полина</v>
      </c>
      <c r="C47" s="5">
        <v>22</v>
      </c>
      <c r="D47" s="15" t="s">
        <v>46</v>
      </c>
      <c r="E47" s="5">
        <v>27</v>
      </c>
      <c r="F47" s="16" t="s">
        <v>41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Рожков Сергей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Гагина Ольга</v>
      </c>
      <c r="C49" s="3"/>
      <c r="D49" s="5">
        <v>25</v>
      </c>
      <c r="E49" s="16" t="s">
        <v>46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53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51</v>
      </c>
      <c r="E51" s="13"/>
      <c r="F51" s="2">
        <v>-28</v>
      </c>
      <c r="G51" s="4" t="str">
        <f>IF(G43=F39,F47,IF(G43=F47,F39,0))</f>
        <v>Плаксиенко Егор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Савинов Леонид</v>
      </c>
      <c r="D52" s="3"/>
      <c r="E52" s="13"/>
      <c r="F52" s="3"/>
      <c r="G52" s="19"/>
      <c r="H52" s="54" t="s">
        <v>3</v>
      </c>
      <c r="I52" s="54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Кузнецова Вероника</v>
      </c>
      <c r="C54" s="3"/>
      <c r="D54" s="2">
        <v>-20</v>
      </c>
      <c r="E54" s="4" t="str">
        <f>IF(D39=C38,C40,IF(D39=C40,C38,0))</f>
        <v>Кожевников Данил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54</v>
      </c>
      <c r="D55" s="3"/>
      <c r="E55" s="5">
        <v>31</v>
      </c>
      <c r="F55" s="6" t="s">
        <v>47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Сергеев Алексей</v>
      </c>
      <c r="C56" s="14" t="s">
        <v>4</v>
      </c>
      <c r="D56" s="2">
        <v>-21</v>
      </c>
      <c r="E56" s="8" t="str">
        <f>IF(D43=C42,C44,IF(D43=C44,C42,0))</f>
        <v>Тихомиров Кирилл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Сергеев Алексей</v>
      </c>
      <c r="D57" s="3"/>
      <c r="E57" s="3"/>
      <c r="F57" s="5">
        <v>33</v>
      </c>
      <c r="G57" s="6" t="s">
        <v>47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Рожков Сергей</v>
      </c>
      <c r="F58" s="9"/>
      <c r="G58" s="3"/>
      <c r="H58" s="54" t="s">
        <v>6</v>
      </c>
      <c r="I58" s="54"/>
    </row>
    <row r="59" spans="1:9" ht="12.75">
      <c r="A59" s="2">
        <v>-24</v>
      </c>
      <c r="B59" s="4" t="str">
        <f>IF(E41=D39,D43,IF(E41=D43,D39,0))</f>
        <v>Башиpов Вадим</v>
      </c>
      <c r="C59" s="3"/>
      <c r="D59" s="3"/>
      <c r="E59" s="5">
        <v>32</v>
      </c>
      <c r="F59" s="10" t="s">
        <v>55</v>
      </c>
      <c r="G59" s="20"/>
      <c r="H59" s="3"/>
      <c r="I59" s="3"/>
    </row>
    <row r="60" spans="1:9" ht="12.75">
      <c r="A60" s="3"/>
      <c r="B60" s="5">
        <v>30</v>
      </c>
      <c r="C60" s="6" t="s">
        <v>51</v>
      </c>
      <c r="D60" s="2">
        <v>-23</v>
      </c>
      <c r="E60" s="8" t="str">
        <f>IF(D51=C50,C52,IF(D51=C52,C50,0))</f>
        <v>Гагина Ольга</v>
      </c>
      <c r="F60" s="2">
        <v>-33</v>
      </c>
      <c r="G60" s="4" t="str">
        <f>IF(G57=F55,F59,IF(G57=F59,F55,0))</f>
        <v>Рожков Сергей</v>
      </c>
      <c r="H60" s="12"/>
      <c r="I60" s="12"/>
    </row>
    <row r="61" spans="1:9" ht="12.75">
      <c r="A61" s="2">
        <v>-25</v>
      </c>
      <c r="B61" s="8" t="str">
        <f>IF(E49=D47,D51,IF(E49=D51,D47,0))</f>
        <v>Савинов Леонид</v>
      </c>
      <c r="C61" s="14" t="s">
        <v>7</v>
      </c>
      <c r="D61" s="3"/>
      <c r="E61" s="3"/>
      <c r="F61" s="3"/>
      <c r="G61" s="3"/>
      <c r="H61" s="54" t="s">
        <v>8</v>
      </c>
      <c r="I61" s="54"/>
    </row>
    <row r="62" spans="1:9" ht="12.75">
      <c r="A62" s="3"/>
      <c r="B62" s="2">
        <v>-30</v>
      </c>
      <c r="C62" s="4" t="str">
        <f>IF(C60=B59,B61,IF(C60=B61,B59,0))</f>
        <v>Башиpов Вадим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Кожевников Данил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53</v>
      </c>
      <c r="H64" s="12"/>
      <c r="I64" s="12"/>
    </row>
    <row r="65" spans="1:9" ht="12.75">
      <c r="A65" s="3"/>
      <c r="B65" s="5">
        <v>35</v>
      </c>
      <c r="C65" s="6" t="s">
        <v>48</v>
      </c>
      <c r="D65" s="3"/>
      <c r="E65" s="2">
        <v>-32</v>
      </c>
      <c r="F65" s="8" t="str">
        <f>IF(F59=E58,E60,IF(F59=E60,E58,0))</f>
        <v>Гагина Ольга</v>
      </c>
      <c r="G65" s="3"/>
      <c r="H65" s="54" t="s">
        <v>10</v>
      </c>
      <c r="I65" s="54"/>
    </row>
    <row r="66" spans="1:9" ht="12.75">
      <c r="A66" s="2">
        <v>-17</v>
      </c>
      <c r="B66" s="8" t="str">
        <f>IF(C42=B41,B43,IF(C42=B43,B41,0))</f>
        <v>Никонов Артем</v>
      </c>
      <c r="C66" s="9"/>
      <c r="D66" s="13"/>
      <c r="E66" s="3"/>
      <c r="F66" s="2">
        <v>-34</v>
      </c>
      <c r="G66" s="4" t="str">
        <f>IF(G64=F63,F65,IF(G64=F65,F63,0))</f>
        <v>Кожевников Данил</v>
      </c>
      <c r="H66" s="12"/>
      <c r="I66" s="12"/>
    </row>
    <row r="67" spans="1:9" ht="12.75">
      <c r="A67" s="3"/>
      <c r="B67" s="3"/>
      <c r="C67" s="5">
        <v>37</v>
      </c>
      <c r="D67" s="6" t="s">
        <v>49</v>
      </c>
      <c r="E67" s="3"/>
      <c r="F67" s="3"/>
      <c r="G67" s="3"/>
      <c r="H67" s="54" t="s">
        <v>11</v>
      </c>
      <c r="I67" s="54"/>
    </row>
    <row r="68" spans="1:9" ht="12.75">
      <c r="A68" s="2">
        <v>-18</v>
      </c>
      <c r="B68" s="4" t="str">
        <f>IF(C46=B45,B47,IF(C46=B47,B45,0))</f>
        <v>Ижболдина Полина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49</v>
      </c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 t="str">
        <f>IF(D67=C65,C69,IF(D67=C69,C65,0))</f>
        <v>Никонов Артем</v>
      </c>
      <c r="E70" s="2">
        <v>-36</v>
      </c>
      <c r="F70" s="8" t="str">
        <f>IF(C69=B68,B70,IF(C69=B70,B68,0))</f>
        <v>нет</v>
      </c>
      <c r="G70" s="3"/>
      <c r="H70" s="54" t="s">
        <v>13</v>
      </c>
      <c r="I70" s="54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4" t="s">
        <v>15</v>
      </c>
      <c r="I72" s="54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33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40306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34</v>
      </c>
      <c r="B7" s="25">
        <v>1</v>
      </c>
      <c r="C7" s="26" t="str">
        <f>5!F20</f>
        <v>Булдин Никита</v>
      </c>
      <c r="D7" s="23"/>
      <c r="E7" s="23"/>
      <c r="F7" s="23"/>
      <c r="G7" s="23"/>
      <c r="H7" s="23"/>
      <c r="I7" s="23"/>
    </row>
    <row r="8" spans="1:9" ht="18">
      <c r="A8" s="24" t="s">
        <v>35</v>
      </c>
      <c r="B8" s="25">
        <v>2</v>
      </c>
      <c r="C8" s="26" t="str">
        <f>5!F31</f>
        <v>Гаскаров Динар</v>
      </c>
      <c r="D8" s="23"/>
      <c r="E8" s="23"/>
      <c r="F8" s="23"/>
      <c r="G8" s="23"/>
      <c r="H8" s="23"/>
      <c r="I8" s="23"/>
    </row>
    <row r="9" spans="1:9" ht="18">
      <c r="A9" s="24" t="s">
        <v>26</v>
      </c>
      <c r="B9" s="25">
        <v>3</v>
      </c>
      <c r="C9" s="26" t="str">
        <f>5!G43</f>
        <v>Гайфуллин Руслан</v>
      </c>
      <c r="D9" s="23"/>
      <c r="E9" s="23"/>
      <c r="F9" s="23"/>
      <c r="G9" s="23"/>
      <c r="H9" s="23"/>
      <c r="I9" s="23"/>
    </row>
    <row r="10" spans="1:9" ht="18">
      <c r="A10" s="24" t="s">
        <v>36</v>
      </c>
      <c r="B10" s="25">
        <v>4</v>
      </c>
      <c r="C10" s="26" t="str">
        <f>5!G51</f>
        <v>Рахматуллина Гульназ</v>
      </c>
      <c r="D10" s="23"/>
      <c r="E10" s="23"/>
      <c r="F10" s="23"/>
      <c r="G10" s="23"/>
      <c r="H10" s="23"/>
      <c r="I10" s="23"/>
    </row>
    <row r="11" spans="1:9" ht="18">
      <c r="A11" s="24" t="s">
        <v>23</v>
      </c>
      <c r="B11" s="25">
        <v>5</v>
      </c>
      <c r="C11" s="26" t="str">
        <f>5!C55</f>
        <v>Фустов Виталий</v>
      </c>
      <c r="D11" s="23"/>
      <c r="E11" s="23"/>
      <c r="F11" s="23"/>
      <c r="G11" s="23"/>
      <c r="H11" s="23"/>
      <c r="I11" s="23"/>
    </row>
    <row r="12" spans="1:9" ht="18">
      <c r="A12" s="24" t="s">
        <v>29</v>
      </c>
      <c r="B12" s="25">
        <v>6</v>
      </c>
      <c r="C12" s="26" t="str">
        <f>5!C57</f>
        <v>Зверс Марк</v>
      </c>
      <c r="D12" s="23"/>
      <c r="E12" s="23"/>
      <c r="F12" s="23"/>
      <c r="G12" s="23"/>
      <c r="H12" s="23"/>
      <c r="I12" s="23"/>
    </row>
    <row r="13" spans="1:9" ht="18">
      <c r="A13" s="24" t="s">
        <v>37</v>
      </c>
      <c r="B13" s="25">
        <v>7</v>
      </c>
      <c r="C13" s="26" t="str">
        <f>5!C60</f>
        <v>Рахматуллина Ляйсан</v>
      </c>
      <c r="D13" s="23"/>
      <c r="E13" s="23"/>
      <c r="F13" s="23"/>
      <c r="G13" s="23"/>
      <c r="H13" s="23"/>
      <c r="I13" s="23"/>
    </row>
    <row r="14" spans="1:9" ht="18">
      <c r="A14" s="24" t="s">
        <v>30</v>
      </c>
      <c r="B14" s="25">
        <v>8</v>
      </c>
      <c r="C14" s="26" t="str">
        <f>5!C62</f>
        <v>Басс Кирилл</v>
      </c>
      <c r="D14" s="23"/>
      <c r="E14" s="23"/>
      <c r="F14" s="23"/>
      <c r="G14" s="23"/>
      <c r="H14" s="23"/>
      <c r="I14" s="23"/>
    </row>
    <row r="15" spans="1:9" ht="18">
      <c r="A15" s="24" t="s">
        <v>38</v>
      </c>
      <c r="B15" s="25">
        <v>9</v>
      </c>
      <c r="C15" s="26" t="str">
        <f>5!G57</f>
        <v>Якупов Данил</v>
      </c>
      <c r="D15" s="23"/>
      <c r="E15" s="23"/>
      <c r="F15" s="23"/>
      <c r="G15" s="23"/>
      <c r="H15" s="23"/>
      <c r="I15" s="23"/>
    </row>
    <row r="16" spans="1:9" ht="18">
      <c r="A16" s="24" t="s">
        <v>39</v>
      </c>
      <c r="B16" s="25">
        <v>10</v>
      </c>
      <c r="C16" s="26" t="str">
        <f>5!G60</f>
        <v>Абушахмин Руслан</v>
      </c>
      <c r="D16" s="23"/>
      <c r="E16" s="23"/>
      <c r="F16" s="23"/>
      <c r="G16" s="23"/>
      <c r="H16" s="23"/>
      <c r="I16" s="23"/>
    </row>
    <row r="17" spans="1:9" ht="18">
      <c r="A17" s="24" t="s">
        <v>40</v>
      </c>
      <c r="B17" s="25">
        <v>11</v>
      </c>
      <c r="C17" s="26" t="str">
        <f>5!G64</f>
        <v>Зверс Виктория</v>
      </c>
      <c r="D17" s="23"/>
      <c r="E17" s="23"/>
      <c r="F17" s="23"/>
      <c r="G17" s="23"/>
      <c r="H17" s="23"/>
      <c r="I17" s="23"/>
    </row>
    <row r="18" spans="1:9" ht="18">
      <c r="A18" s="24" t="s">
        <v>41</v>
      </c>
      <c r="B18" s="25">
        <v>12</v>
      </c>
      <c r="C18" s="26" t="str">
        <f>5!G66</f>
        <v>Габидов Айдар</v>
      </c>
      <c r="D18" s="23"/>
      <c r="E18" s="23"/>
      <c r="F18" s="23"/>
      <c r="G18" s="23"/>
      <c r="H18" s="23"/>
      <c r="I18" s="23"/>
    </row>
    <row r="19" spans="1:9" ht="18">
      <c r="A19" s="24" t="s">
        <v>42</v>
      </c>
      <c r="B19" s="25">
        <v>13</v>
      </c>
      <c r="C19" s="26" t="str">
        <f>5!D67</f>
        <v>Шакиров Тимур</v>
      </c>
      <c r="D19" s="23"/>
      <c r="E19" s="23"/>
      <c r="F19" s="23"/>
      <c r="G19" s="23"/>
      <c r="H19" s="23"/>
      <c r="I19" s="23"/>
    </row>
    <row r="20" spans="1:9" ht="18">
      <c r="A20" s="24" t="s">
        <v>43</v>
      </c>
      <c r="B20" s="25">
        <v>14</v>
      </c>
      <c r="C20" s="26" t="str">
        <f>5!D70</f>
        <v>Плаксиенко Егор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5!G69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5!G71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2" t="str">
        <f>Сп5!A1</f>
        <v>Кубок Башкортостана 2010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52" t="str">
        <f>Сп5!A2</f>
        <v>1/64 финала Турнира День медицинского работника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3">
        <f>Сп5!A3</f>
        <v>40306</v>
      </c>
      <c r="B3" s="53"/>
      <c r="C3" s="53"/>
      <c r="D3" s="53"/>
      <c r="E3" s="53"/>
      <c r="F3" s="53"/>
      <c r="G3" s="53"/>
      <c r="H3" s="53"/>
      <c r="I3" s="53"/>
      <c r="J3" s="5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Сп5!A7</f>
        <v>Зверс Марк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34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Сп5!A22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34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Сп5!A15</f>
        <v>Зверс Виктория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30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Сп5!A14</f>
        <v>Басс Кирилл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23</v>
      </c>
      <c r="F12" s="3"/>
      <c r="G12" s="11"/>
      <c r="H12" s="3"/>
      <c r="I12" s="3"/>
    </row>
    <row r="13" spans="1:9" ht="12.75">
      <c r="A13" s="2">
        <v>5</v>
      </c>
      <c r="B13" s="4" t="str">
        <f>Сп5!A11</f>
        <v>Булдин Никита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23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Сп5!A18</f>
        <v>Плаксиенко Егор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23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Сп5!A19</f>
        <v>Якупов Данил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36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Сп5!A10</f>
        <v>Фустов Виталий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23</v>
      </c>
      <c r="G20" s="6"/>
      <c r="H20" s="6"/>
      <c r="I20" s="6"/>
    </row>
    <row r="21" spans="1:9" ht="12.75">
      <c r="A21" s="2">
        <v>3</v>
      </c>
      <c r="B21" s="4" t="str">
        <f>Сп5!A9</f>
        <v>Гаскаров Динар</v>
      </c>
      <c r="C21" s="3"/>
      <c r="D21" s="3"/>
      <c r="E21" s="9"/>
      <c r="F21" s="13"/>
      <c r="G21" s="3"/>
      <c r="H21" s="54" t="s">
        <v>0</v>
      </c>
      <c r="I21" s="54"/>
    </row>
    <row r="22" spans="1:9" ht="12.75">
      <c r="A22" s="3"/>
      <c r="B22" s="5">
        <v>5</v>
      </c>
      <c r="C22" s="6" t="s">
        <v>26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Сп5!A20</f>
        <v>Абушахмин Руслан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26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Сп5!A17</f>
        <v>Шакиров Тимур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29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Сп5!A12</f>
        <v>Гайфуллин Руслан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26</v>
      </c>
      <c r="F28" s="13"/>
      <c r="G28" s="3"/>
      <c r="H28" s="3"/>
      <c r="I28" s="3"/>
    </row>
    <row r="29" spans="1:9" ht="12.75">
      <c r="A29" s="2">
        <v>7</v>
      </c>
      <c r="B29" s="4" t="str">
        <f>Сп5!A13</f>
        <v>Рахматуллина Ляйсан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37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Сп5!A16</f>
        <v>Габидов Айдар</v>
      </c>
      <c r="C31" s="9"/>
      <c r="D31" s="9"/>
      <c r="E31" s="2">
        <v>-15</v>
      </c>
      <c r="F31" s="4" t="str">
        <f>IF(F20=E12,E28,IF(F20=E28,E12,0))</f>
        <v>Гаскаров Динар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35</v>
      </c>
      <c r="E32" s="3"/>
      <c r="F32" s="13"/>
      <c r="G32" s="3"/>
      <c r="H32" s="54" t="s">
        <v>1</v>
      </c>
      <c r="I32" s="54"/>
    </row>
    <row r="33" spans="1:9" ht="12.75">
      <c r="A33" s="2">
        <v>15</v>
      </c>
      <c r="B33" s="4" t="str">
        <f>Сп5!A21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35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Сп5!A8</f>
        <v>Рахматуллина Гульназ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Зверс Марк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38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Зверс Виктория</v>
      </c>
      <c r="C39" s="5">
        <v>20</v>
      </c>
      <c r="D39" s="15" t="s">
        <v>37</v>
      </c>
      <c r="E39" s="5">
        <v>26</v>
      </c>
      <c r="F39" s="15" t="s">
        <v>29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Рахматуллина Ляйсан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Плаксиенко Егор</v>
      </c>
      <c r="C41" s="3"/>
      <c r="D41" s="5">
        <v>24</v>
      </c>
      <c r="E41" s="16" t="s">
        <v>29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42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Якупов Данил</v>
      </c>
      <c r="C43" s="5">
        <v>21</v>
      </c>
      <c r="D43" s="16" t="s">
        <v>29</v>
      </c>
      <c r="E43" s="13"/>
      <c r="F43" s="5">
        <v>28</v>
      </c>
      <c r="G43" s="15" t="s">
        <v>29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Гайфуллин Руслан</v>
      </c>
      <c r="D44" s="3"/>
      <c r="E44" s="13"/>
      <c r="F44" s="9"/>
      <c r="G44" s="3"/>
      <c r="H44" s="54" t="s">
        <v>2</v>
      </c>
      <c r="I44" s="54"/>
    </row>
    <row r="45" spans="1:9" ht="12.75">
      <c r="A45" s="2">
        <v>-5</v>
      </c>
      <c r="B45" s="4" t="str">
        <f>IF(C22=B21,B23,IF(C22=B23,B21,0))</f>
        <v>Абушахмин Руслан</v>
      </c>
      <c r="C45" s="3"/>
      <c r="D45" s="2">
        <v>-14</v>
      </c>
      <c r="E45" s="4" t="str">
        <f>IF(E28=D24,D32,IF(E28=D32,D24,0))</f>
        <v>Рахматуллина Гульназ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43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Шакиров Тимур</v>
      </c>
      <c r="C47" s="5">
        <v>22</v>
      </c>
      <c r="D47" s="15" t="s">
        <v>36</v>
      </c>
      <c r="E47" s="5">
        <v>27</v>
      </c>
      <c r="F47" s="16" t="s">
        <v>35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Фустов Виталий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Габидов Айдар</v>
      </c>
      <c r="C49" s="3"/>
      <c r="D49" s="5">
        <v>25</v>
      </c>
      <c r="E49" s="16" t="s">
        <v>36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39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30</v>
      </c>
      <c r="E51" s="13"/>
      <c r="F51" s="2">
        <v>-28</v>
      </c>
      <c r="G51" s="4" t="str">
        <f>IF(G43=F39,F47,IF(G43=F47,F39,0))</f>
        <v>Рахматуллина Гульназ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Басс Кирилл</v>
      </c>
      <c r="D52" s="3"/>
      <c r="E52" s="13"/>
      <c r="F52" s="3"/>
      <c r="G52" s="19"/>
      <c r="H52" s="54" t="s">
        <v>3</v>
      </c>
      <c r="I52" s="54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Зверс Марк</v>
      </c>
      <c r="C54" s="3"/>
      <c r="D54" s="2">
        <v>-20</v>
      </c>
      <c r="E54" s="4" t="str">
        <f>IF(D39=C38,C40,IF(D39=C40,C38,0))</f>
        <v>Зверс Виктория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36</v>
      </c>
      <c r="D55" s="3"/>
      <c r="E55" s="5">
        <v>31</v>
      </c>
      <c r="F55" s="6" t="s">
        <v>42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Фустов Виталий</v>
      </c>
      <c r="C56" s="14" t="s">
        <v>4</v>
      </c>
      <c r="D56" s="2">
        <v>-21</v>
      </c>
      <c r="E56" s="8" t="str">
        <f>IF(D43=C42,C44,IF(D43=C44,C42,0))</f>
        <v>Якупов Данил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Зверс Марк</v>
      </c>
      <c r="D57" s="3"/>
      <c r="E57" s="3"/>
      <c r="F57" s="5">
        <v>33</v>
      </c>
      <c r="G57" s="6" t="s">
        <v>42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Абушахмин Руслан</v>
      </c>
      <c r="F58" s="9"/>
      <c r="G58" s="3"/>
      <c r="H58" s="54" t="s">
        <v>6</v>
      </c>
      <c r="I58" s="54"/>
    </row>
    <row r="59" spans="1:9" ht="12.75">
      <c r="A59" s="2">
        <v>-24</v>
      </c>
      <c r="B59" s="4" t="str">
        <f>IF(E41=D39,D43,IF(E41=D43,D39,0))</f>
        <v>Рахматуллина Ляйсан</v>
      </c>
      <c r="C59" s="3"/>
      <c r="D59" s="3"/>
      <c r="E59" s="5">
        <v>32</v>
      </c>
      <c r="F59" s="10" t="s">
        <v>43</v>
      </c>
      <c r="G59" s="20"/>
      <c r="H59" s="3"/>
      <c r="I59" s="3"/>
    </row>
    <row r="60" spans="1:9" ht="12.75">
      <c r="A60" s="3"/>
      <c r="B60" s="5">
        <v>30</v>
      </c>
      <c r="C60" s="6" t="s">
        <v>37</v>
      </c>
      <c r="D60" s="2">
        <v>-23</v>
      </c>
      <c r="E60" s="8" t="str">
        <f>IF(D51=C50,C52,IF(D51=C52,C50,0))</f>
        <v>Габидов Айдар</v>
      </c>
      <c r="F60" s="2">
        <v>-33</v>
      </c>
      <c r="G60" s="4" t="str">
        <f>IF(G57=F55,F59,IF(G57=F59,F55,0))</f>
        <v>Абушахмин Руслан</v>
      </c>
      <c r="H60" s="12"/>
      <c r="I60" s="12"/>
    </row>
    <row r="61" spans="1:9" ht="12.75">
      <c r="A61" s="2">
        <v>-25</v>
      </c>
      <c r="B61" s="8" t="str">
        <f>IF(E49=D47,D51,IF(E49=D51,D47,0))</f>
        <v>Басс Кирилл</v>
      </c>
      <c r="C61" s="14" t="s">
        <v>7</v>
      </c>
      <c r="D61" s="3"/>
      <c r="E61" s="3"/>
      <c r="F61" s="3"/>
      <c r="G61" s="3"/>
      <c r="H61" s="54" t="s">
        <v>8</v>
      </c>
      <c r="I61" s="54"/>
    </row>
    <row r="62" spans="1:9" ht="12.75">
      <c r="A62" s="3"/>
      <c r="B62" s="2">
        <v>-30</v>
      </c>
      <c r="C62" s="4" t="str">
        <f>IF(C60=B59,B61,IF(C60=B61,B59,0))</f>
        <v>Басс Кирилл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Зверс Виктория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38</v>
      </c>
      <c r="H64" s="12"/>
      <c r="I64" s="12"/>
    </row>
    <row r="65" spans="1:9" ht="12.75">
      <c r="A65" s="3"/>
      <c r="B65" s="5">
        <v>35</v>
      </c>
      <c r="C65" s="6" t="s">
        <v>41</v>
      </c>
      <c r="D65" s="3"/>
      <c r="E65" s="2">
        <v>-32</v>
      </c>
      <c r="F65" s="8" t="str">
        <f>IF(F59=E58,E60,IF(F59=E60,E58,0))</f>
        <v>Габидов Айдар</v>
      </c>
      <c r="G65" s="3"/>
      <c r="H65" s="54" t="s">
        <v>10</v>
      </c>
      <c r="I65" s="54"/>
    </row>
    <row r="66" spans="1:9" ht="12.75">
      <c r="A66" s="2">
        <v>-17</v>
      </c>
      <c r="B66" s="8" t="str">
        <f>IF(C42=B41,B43,IF(C42=B43,B41,0))</f>
        <v>Плаксиенко Егор</v>
      </c>
      <c r="C66" s="9"/>
      <c r="D66" s="13"/>
      <c r="E66" s="3"/>
      <c r="F66" s="2">
        <v>-34</v>
      </c>
      <c r="G66" s="4" t="str">
        <f>IF(G64=F63,F65,IF(G64=F65,F63,0))</f>
        <v>Габидов Айдар</v>
      </c>
      <c r="H66" s="12"/>
      <c r="I66" s="12"/>
    </row>
    <row r="67" spans="1:9" ht="12.75">
      <c r="A67" s="3"/>
      <c r="B67" s="3"/>
      <c r="C67" s="5">
        <v>37</v>
      </c>
      <c r="D67" s="6" t="s">
        <v>40</v>
      </c>
      <c r="E67" s="3"/>
      <c r="F67" s="3"/>
      <c r="G67" s="3"/>
      <c r="H67" s="54" t="s">
        <v>11</v>
      </c>
      <c r="I67" s="54"/>
    </row>
    <row r="68" spans="1:9" ht="12.75">
      <c r="A68" s="2">
        <v>-18</v>
      </c>
      <c r="B68" s="4" t="str">
        <f>IF(C46=B45,B47,IF(C46=B47,B45,0))</f>
        <v>Шакиров Тимур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40</v>
      </c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 t="str">
        <f>IF(D67=C65,C69,IF(D67=C69,C65,0))</f>
        <v>Плаксиенко Егор</v>
      </c>
      <c r="E70" s="2">
        <v>-36</v>
      </c>
      <c r="F70" s="8" t="str">
        <f>IF(C69=B68,B70,IF(C69=B70,B68,0))</f>
        <v>нет</v>
      </c>
      <c r="G70" s="3"/>
      <c r="H70" s="54" t="s">
        <v>13</v>
      </c>
      <c r="I70" s="54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4" t="s">
        <v>15</v>
      </c>
      <c r="I72" s="54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21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40314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22</v>
      </c>
      <c r="B7" s="25">
        <v>1</v>
      </c>
      <c r="C7" s="26" t="str">
        <f>4!F20</f>
        <v>Аминов Артур</v>
      </c>
      <c r="D7" s="23"/>
      <c r="E7" s="23"/>
      <c r="F7" s="23"/>
      <c r="G7" s="23"/>
      <c r="H7" s="23"/>
      <c r="I7" s="23"/>
    </row>
    <row r="8" spans="1:9" ht="18">
      <c r="A8" s="24" t="s">
        <v>23</v>
      </c>
      <c r="B8" s="25">
        <v>2</v>
      </c>
      <c r="C8" s="26" t="str">
        <f>4!F31</f>
        <v>Набиуллин Ильдус</v>
      </c>
      <c r="D8" s="23"/>
      <c r="E8" s="23"/>
      <c r="F8" s="23"/>
      <c r="G8" s="23"/>
      <c r="H8" s="23"/>
      <c r="I8" s="23"/>
    </row>
    <row r="9" spans="1:9" ht="18">
      <c r="A9" s="24" t="s">
        <v>24</v>
      </c>
      <c r="B9" s="25">
        <v>3</v>
      </c>
      <c r="C9" s="26" t="str">
        <f>4!G43</f>
        <v>Низамутдинов Родион</v>
      </c>
      <c r="D9" s="23"/>
      <c r="E9" s="23"/>
      <c r="F9" s="23"/>
      <c r="G9" s="23"/>
      <c r="H9" s="23"/>
      <c r="I9" s="23"/>
    </row>
    <row r="10" spans="1:9" ht="18">
      <c r="A10" s="24" t="s">
        <v>25</v>
      </c>
      <c r="B10" s="25">
        <v>4</v>
      </c>
      <c r="C10" s="26" t="str">
        <f>4!G51</f>
        <v>Жуланов Максим</v>
      </c>
      <c r="D10" s="23"/>
      <c r="E10" s="23"/>
      <c r="F10" s="23"/>
      <c r="G10" s="23"/>
      <c r="H10" s="23"/>
      <c r="I10" s="23"/>
    </row>
    <row r="11" spans="1:9" ht="18">
      <c r="A11" s="24" t="s">
        <v>26</v>
      </c>
      <c r="B11" s="25">
        <v>5</v>
      </c>
      <c r="C11" s="26" t="str">
        <f>4!C55</f>
        <v>Булдин Никита</v>
      </c>
      <c r="D11" s="23"/>
      <c r="E11" s="23"/>
      <c r="F11" s="23"/>
      <c r="G11" s="23"/>
      <c r="H11" s="23"/>
      <c r="I11" s="23"/>
    </row>
    <row r="12" spans="1:9" ht="18">
      <c r="A12" s="24" t="s">
        <v>27</v>
      </c>
      <c r="B12" s="25">
        <v>6</v>
      </c>
      <c r="C12" s="26" t="str">
        <f>4!C57</f>
        <v>Гаскаров Динар</v>
      </c>
      <c r="D12" s="23"/>
      <c r="E12" s="23"/>
      <c r="F12" s="23"/>
      <c r="G12" s="23"/>
      <c r="H12" s="23"/>
      <c r="I12" s="23"/>
    </row>
    <row r="13" spans="1:9" ht="18">
      <c r="A13" s="24" t="s">
        <v>28</v>
      </c>
      <c r="B13" s="25">
        <v>7</v>
      </c>
      <c r="C13" s="26" t="str">
        <f>4!C60</f>
        <v>Юнусов Ринат</v>
      </c>
      <c r="D13" s="23"/>
      <c r="E13" s="23"/>
      <c r="F13" s="23"/>
      <c r="G13" s="23"/>
      <c r="H13" s="23"/>
      <c r="I13" s="23"/>
    </row>
    <row r="14" spans="1:9" ht="18">
      <c r="A14" s="24" t="s">
        <v>29</v>
      </c>
      <c r="B14" s="25">
        <v>8</v>
      </c>
      <c r="C14" s="26" t="str">
        <f>4!C62</f>
        <v>Гайфуллин Руслан</v>
      </c>
      <c r="D14" s="23"/>
      <c r="E14" s="23"/>
      <c r="F14" s="23"/>
      <c r="G14" s="23"/>
      <c r="H14" s="23"/>
      <c r="I14" s="23"/>
    </row>
    <row r="15" spans="1:9" ht="18">
      <c r="A15" s="24" t="s">
        <v>30</v>
      </c>
      <c r="B15" s="25">
        <v>9</v>
      </c>
      <c r="C15" s="26" t="str">
        <f>4!G57</f>
        <v>Басс Кирилл</v>
      </c>
      <c r="D15" s="23"/>
      <c r="E15" s="23"/>
      <c r="F15" s="23"/>
      <c r="G15" s="23"/>
      <c r="H15" s="23"/>
      <c r="I15" s="23"/>
    </row>
    <row r="16" spans="1:9" ht="18">
      <c r="A16" s="24" t="s">
        <v>31</v>
      </c>
      <c r="B16" s="25">
        <v>10</v>
      </c>
      <c r="C16" s="26" t="str">
        <f>4!G60</f>
        <v>Набиуллин Ильдар</v>
      </c>
      <c r="D16" s="23"/>
      <c r="E16" s="23"/>
      <c r="F16" s="23"/>
      <c r="G16" s="23"/>
      <c r="H16" s="23"/>
      <c r="I16" s="23"/>
    </row>
    <row r="17" spans="1:9" ht="18">
      <c r="A17" s="24" t="s">
        <v>32</v>
      </c>
      <c r="B17" s="25">
        <v>11</v>
      </c>
      <c r="C17" s="26" t="str">
        <f>4!G64</f>
        <v>Разбежкина Вера</v>
      </c>
      <c r="D17" s="23"/>
      <c r="E17" s="23"/>
      <c r="F17" s="23"/>
      <c r="G17" s="23"/>
      <c r="H17" s="23"/>
      <c r="I17" s="23"/>
    </row>
    <row r="18" spans="1:9" ht="18">
      <c r="A18" s="24" t="s">
        <v>20</v>
      </c>
      <c r="B18" s="25">
        <v>12</v>
      </c>
      <c r="C18" s="26" t="str">
        <f>4!G66</f>
        <v>нет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4!D67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4!D70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4!G69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4!G71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2" t="str">
        <f>Сп4!A1</f>
        <v>Кубок Башкортостана 2010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52" t="str">
        <f>Сп4!A2</f>
        <v>1/32 финала Турнира День медицинского работника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3">
        <f>Сп4!A3</f>
        <v>40314</v>
      </c>
      <c r="B3" s="53"/>
      <c r="C3" s="53"/>
      <c r="D3" s="53"/>
      <c r="E3" s="53"/>
      <c r="F3" s="53"/>
      <c r="G3" s="53"/>
      <c r="H3" s="53"/>
      <c r="I3" s="53"/>
      <c r="J3" s="5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Сп4!A7</f>
        <v>Низамутдинов Родион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Сп4!A22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22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Сп4!A15</f>
        <v>Басс Кирилл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29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Сп4!A14</f>
        <v>Гайфуллин Руслан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25</v>
      </c>
      <c r="F12" s="3"/>
      <c r="G12" s="11"/>
      <c r="H12" s="3"/>
      <c r="I12" s="3"/>
    </row>
    <row r="13" spans="1:9" ht="12.75">
      <c r="A13" s="2">
        <v>5</v>
      </c>
      <c r="B13" s="4" t="str">
        <f>Сп4!A11</f>
        <v>Гаскаров Динар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Сп4!A18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Сп4!A19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Сп4!A10</f>
        <v>Аминов Артур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25</v>
      </c>
      <c r="G20" s="6"/>
      <c r="H20" s="6"/>
      <c r="I20" s="6"/>
    </row>
    <row r="21" spans="1:9" ht="12.75">
      <c r="A21" s="2">
        <v>3</v>
      </c>
      <c r="B21" s="4" t="str">
        <f>Сп4!A9</f>
        <v>Юнусов Ринат</v>
      </c>
      <c r="C21" s="3"/>
      <c r="D21" s="3"/>
      <c r="E21" s="9"/>
      <c r="F21" s="13"/>
      <c r="G21" s="3"/>
      <c r="H21" s="54" t="s">
        <v>0</v>
      </c>
      <c r="I21" s="54"/>
    </row>
    <row r="22" spans="1:9" ht="12.75">
      <c r="A22" s="3"/>
      <c r="B22" s="5">
        <v>5</v>
      </c>
      <c r="C22" s="6" t="s">
        <v>24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Сп4!A20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27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Сп4!A17</f>
        <v>Разбежкина Вера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27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Сп4!A12</f>
        <v>Жуланов Максим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28</v>
      </c>
      <c r="F28" s="13"/>
      <c r="G28" s="3"/>
      <c r="H28" s="3"/>
      <c r="I28" s="3"/>
    </row>
    <row r="29" spans="1:9" ht="12.75">
      <c r="A29" s="2">
        <v>7</v>
      </c>
      <c r="B29" s="4" t="str">
        <f>Сп4!A13</f>
        <v>Набиуллин Ильдус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Сп4!A16</f>
        <v>Набиуллин Ильдар</v>
      </c>
      <c r="C31" s="9"/>
      <c r="D31" s="9"/>
      <c r="E31" s="2">
        <v>-15</v>
      </c>
      <c r="F31" s="4" t="str">
        <f>IF(F20=E12,E28,IF(F20=E28,E12,0))</f>
        <v>Набиуллин Ильдус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28</v>
      </c>
      <c r="E32" s="3"/>
      <c r="F32" s="13"/>
      <c r="G32" s="3"/>
      <c r="H32" s="54" t="s">
        <v>1</v>
      </c>
      <c r="I32" s="54"/>
    </row>
    <row r="33" spans="1:9" ht="12.75">
      <c r="A33" s="2">
        <v>15</v>
      </c>
      <c r="B33" s="4" t="str">
        <f>Сп4!A21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Сп4!A8</f>
        <v>Булдин Никита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Низамутдинов Родион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30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Басс Кирилл</v>
      </c>
      <c r="C39" s="5">
        <v>20</v>
      </c>
      <c r="D39" s="15" t="s">
        <v>23</v>
      </c>
      <c r="E39" s="5">
        <v>26</v>
      </c>
      <c r="F39" s="15" t="s">
        <v>22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Булдин Никита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23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20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24</v>
      </c>
      <c r="E43" s="13"/>
      <c r="F43" s="5">
        <v>28</v>
      </c>
      <c r="G43" s="15" t="s">
        <v>22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Юнусов Ринат</v>
      </c>
      <c r="D44" s="3"/>
      <c r="E44" s="13"/>
      <c r="F44" s="9"/>
      <c r="G44" s="3"/>
      <c r="H44" s="54" t="s">
        <v>2</v>
      </c>
      <c r="I44" s="54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Жуланов Максим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32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Разбежкина Вера</v>
      </c>
      <c r="C47" s="5">
        <v>22</v>
      </c>
      <c r="D47" s="15" t="s">
        <v>26</v>
      </c>
      <c r="E47" s="5">
        <v>27</v>
      </c>
      <c r="F47" s="16" t="s">
        <v>27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Гаскаров Динар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Набиуллин Ильдар</v>
      </c>
      <c r="C49" s="3"/>
      <c r="D49" s="5">
        <v>25</v>
      </c>
      <c r="E49" s="16" t="s">
        <v>26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31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29</v>
      </c>
      <c r="E51" s="13"/>
      <c r="F51" s="2">
        <v>-28</v>
      </c>
      <c r="G51" s="4" t="str">
        <f>IF(G43=F39,F47,IF(G43=F47,F39,0))</f>
        <v>Жуланов Максим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Гайфуллин Руслан</v>
      </c>
      <c r="D52" s="3"/>
      <c r="E52" s="13"/>
      <c r="F52" s="3"/>
      <c r="G52" s="19"/>
      <c r="H52" s="54" t="s">
        <v>3</v>
      </c>
      <c r="I52" s="54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Булдин Никита</v>
      </c>
      <c r="C54" s="3"/>
      <c r="D54" s="2">
        <v>-20</v>
      </c>
      <c r="E54" s="4" t="str">
        <f>IF(D39=C38,C40,IF(D39=C40,C38,0))</f>
        <v>Басс Кирилл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23</v>
      </c>
      <c r="D55" s="3"/>
      <c r="E55" s="5">
        <v>31</v>
      </c>
      <c r="F55" s="6" t="s">
        <v>30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Гаскаров Динар</v>
      </c>
      <c r="C56" s="14" t="s">
        <v>4</v>
      </c>
      <c r="D56" s="2">
        <v>-21</v>
      </c>
      <c r="E56" s="8" t="str">
        <f>IF(D43=C42,C44,IF(D43=C44,C42,0))</f>
        <v>нет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Гаскаров Динар</v>
      </c>
      <c r="D57" s="3"/>
      <c r="E57" s="3"/>
      <c r="F57" s="5">
        <v>33</v>
      </c>
      <c r="G57" s="6" t="s">
        <v>30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Разбежкина Вера</v>
      </c>
      <c r="F58" s="9"/>
      <c r="G58" s="3"/>
      <c r="H58" s="54" t="s">
        <v>6</v>
      </c>
      <c r="I58" s="54"/>
    </row>
    <row r="59" spans="1:9" ht="12.75">
      <c r="A59" s="2">
        <v>-24</v>
      </c>
      <c r="B59" s="4" t="str">
        <f>IF(E41=D39,D43,IF(E41=D43,D39,0))</f>
        <v>Юнусов Ринат</v>
      </c>
      <c r="C59" s="3"/>
      <c r="D59" s="3"/>
      <c r="E59" s="5">
        <v>32</v>
      </c>
      <c r="F59" s="10" t="s">
        <v>31</v>
      </c>
      <c r="G59" s="20"/>
      <c r="H59" s="3"/>
      <c r="I59" s="3"/>
    </row>
    <row r="60" spans="1:9" ht="12.75">
      <c r="A60" s="3"/>
      <c r="B60" s="5">
        <v>30</v>
      </c>
      <c r="C60" s="6" t="s">
        <v>24</v>
      </c>
      <c r="D60" s="2">
        <v>-23</v>
      </c>
      <c r="E60" s="8" t="str">
        <f>IF(D51=C50,C52,IF(D51=C52,C50,0))</f>
        <v>Набиуллин Ильдар</v>
      </c>
      <c r="F60" s="2">
        <v>-33</v>
      </c>
      <c r="G60" s="4" t="str">
        <f>IF(G57=F55,F59,IF(G57=F59,F55,0))</f>
        <v>Набиуллин Ильдар</v>
      </c>
      <c r="H60" s="12"/>
      <c r="I60" s="12"/>
    </row>
    <row r="61" spans="1:9" ht="12.75">
      <c r="A61" s="2">
        <v>-25</v>
      </c>
      <c r="B61" s="8" t="str">
        <f>IF(E49=D47,D51,IF(E49=D51,D47,0))</f>
        <v>Гайфуллин Руслан</v>
      </c>
      <c r="C61" s="14" t="s">
        <v>7</v>
      </c>
      <c r="D61" s="3"/>
      <c r="E61" s="3"/>
      <c r="F61" s="3"/>
      <c r="G61" s="3"/>
      <c r="H61" s="54" t="s">
        <v>8</v>
      </c>
      <c r="I61" s="54"/>
    </row>
    <row r="62" spans="1:9" ht="12.75">
      <c r="A62" s="3"/>
      <c r="B62" s="2">
        <v>-30</v>
      </c>
      <c r="C62" s="4" t="str">
        <f>IF(C60=B59,B61,IF(C60=B61,B59,0))</f>
        <v>Гайфуллин Руслан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нет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32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Разбежкина Вера</v>
      </c>
      <c r="G65" s="3"/>
      <c r="H65" s="54" t="s">
        <v>10</v>
      </c>
      <c r="I65" s="54"/>
    </row>
    <row r="66" spans="1:9" ht="12.75">
      <c r="A66" s="2">
        <v>-17</v>
      </c>
      <c r="B66" s="8" t="str">
        <f>IF(C42=B41,B43,IF(C42=B43,B41,0))</f>
        <v>нет</v>
      </c>
      <c r="C66" s="9"/>
      <c r="D66" s="13"/>
      <c r="E66" s="3"/>
      <c r="F66" s="2">
        <v>-34</v>
      </c>
      <c r="G66" s="4" t="str">
        <f>IF(G64=F63,F65,IF(G64=F65,F63,0))</f>
        <v>нет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54" t="s">
        <v>11</v>
      </c>
      <c r="I67" s="54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54" t="s">
        <v>13</v>
      </c>
      <c r="I70" s="54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4" t="s">
        <v>15</v>
      </c>
      <c r="I72" s="54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57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40321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58</v>
      </c>
      <c r="B7" s="25">
        <v>1</v>
      </c>
      <c r="C7" s="26" t="str">
        <f>3!F20</f>
        <v>Грубов Виталий</v>
      </c>
      <c r="D7" s="23"/>
      <c r="E7" s="23"/>
      <c r="F7" s="23"/>
      <c r="G7" s="23"/>
      <c r="H7" s="23"/>
      <c r="I7" s="23"/>
    </row>
    <row r="8" spans="1:9" ht="18">
      <c r="A8" s="24" t="s">
        <v>59</v>
      </c>
      <c r="B8" s="25">
        <v>2</v>
      </c>
      <c r="C8" s="26" t="str">
        <f>3!F31</f>
        <v>Низамутдинов Эльмир</v>
      </c>
      <c r="D8" s="23"/>
      <c r="E8" s="23"/>
      <c r="F8" s="23"/>
      <c r="G8" s="23"/>
      <c r="H8" s="23"/>
      <c r="I8" s="23"/>
    </row>
    <row r="9" spans="1:9" ht="18">
      <c r="A9" s="24" t="s">
        <v>60</v>
      </c>
      <c r="B9" s="25">
        <v>3</v>
      </c>
      <c r="C9" s="26" t="str">
        <f>3!G43</f>
        <v>Григорьев Руслан</v>
      </c>
      <c r="D9" s="23"/>
      <c r="E9" s="23"/>
      <c r="F9" s="23"/>
      <c r="G9" s="23"/>
      <c r="H9" s="23"/>
      <c r="I9" s="23"/>
    </row>
    <row r="10" spans="1:9" ht="18">
      <c r="A10" s="24" t="s">
        <v>61</v>
      </c>
      <c r="B10" s="25">
        <v>4</v>
      </c>
      <c r="C10" s="26" t="str">
        <f>3!G51</f>
        <v>Набиуллина Светлана</v>
      </c>
      <c r="D10" s="23"/>
      <c r="E10" s="23"/>
      <c r="F10" s="23"/>
      <c r="G10" s="23"/>
      <c r="H10" s="23"/>
      <c r="I10" s="23"/>
    </row>
    <row r="11" spans="1:9" ht="18">
      <c r="A11" s="24" t="s">
        <v>62</v>
      </c>
      <c r="B11" s="25">
        <v>5</v>
      </c>
      <c r="C11" s="26" t="str">
        <f>3!C55</f>
        <v>Набиуллин Ильдус</v>
      </c>
      <c r="D11" s="23"/>
      <c r="E11" s="23"/>
      <c r="F11" s="23"/>
      <c r="G11" s="23"/>
      <c r="H11" s="23"/>
      <c r="I11" s="23"/>
    </row>
    <row r="12" spans="1:9" ht="18">
      <c r="A12" s="24" t="s">
        <v>63</v>
      </c>
      <c r="B12" s="25">
        <v>6</v>
      </c>
      <c r="C12" s="26" t="str">
        <f>3!C57</f>
        <v>Булдин Никита</v>
      </c>
      <c r="D12" s="23"/>
      <c r="E12" s="23"/>
      <c r="F12" s="23"/>
      <c r="G12" s="23"/>
      <c r="H12" s="23"/>
      <c r="I12" s="23"/>
    </row>
    <row r="13" spans="1:9" ht="18">
      <c r="A13" s="24" t="s">
        <v>23</v>
      </c>
      <c r="B13" s="25">
        <v>7</v>
      </c>
      <c r="C13" s="26" t="str">
        <f>3!C60</f>
        <v>Лукьянов Роман</v>
      </c>
      <c r="D13" s="23"/>
      <c r="E13" s="23"/>
      <c r="F13" s="23"/>
      <c r="G13" s="23"/>
      <c r="H13" s="23"/>
      <c r="I13" s="23"/>
    </row>
    <row r="14" spans="1:9" ht="18">
      <c r="A14" s="24" t="s">
        <v>27</v>
      </c>
      <c r="B14" s="25">
        <v>8</v>
      </c>
      <c r="C14" s="26" t="str">
        <f>3!C62</f>
        <v>Шаяхметов Азамат</v>
      </c>
      <c r="D14" s="23"/>
      <c r="E14" s="23"/>
      <c r="F14" s="23"/>
      <c r="G14" s="23"/>
      <c r="H14" s="23"/>
      <c r="I14" s="23"/>
    </row>
    <row r="15" spans="1:9" ht="18">
      <c r="A15" s="24" t="s">
        <v>28</v>
      </c>
      <c r="B15" s="25">
        <v>9</v>
      </c>
      <c r="C15" s="26" t="str">
        <f>3!G57</f>
        <v>Жуланов Максим</v>
      </c>
      <c r="D15" s="23"/>
      <c r="E15" s="23"/>
      <c r="F15" s="23"/>
      <c r="G15" s="23"/>
      <c r="H15" s="23"/>
      <c r="I15" s="23"/>
    </row>
    <row r="16" spans="1:9" ht="18">
      <c r="A16" s="24" t="s">
        <v>64</v>
      </c>
      <c r="B16" s="25">
        <v>10</v>
      </c>
      <c r="C16" s="26" t="str">
        <f>3!G60</f>
        <v>Буков Владислав</v>
      </c>
      <c r="D16" s="23"/>
      <c r="E16" s="23"/>
      <c r="F16" s="23"/>
      <c r="G16" s="23"/>
      <c r="H16" s="23"/>
      <c r="I16" s="23"/>
    </row>
    <row r="17" spans="1:9" ht="18">
      <c r="A17" s="24" t="s">
        <v>65</v>
      </c>
      <c r="B17" s="25">
        <v>11</v>
      </c>
      <c r="C17" s="26" t="str">
        <f>3!G64</f>
        <v>Нагонев Владимир</v>
      </c>
      <c r="D17" s="23"/>
      <c r="E17" s="23"/>
      <c r="F17" s="23"/>
      <c r="G17" s="23"/>
      <c r="H17" s="23"/>
      <c r="I17" s="23"/>
    </row>
    <row r="18" spans="1:9" ht="18">
      <c r="A18" s="24" t="s">
        <v>66</v>
      </c>
      <c r="B18" s="25">
        <v>12</v>
      </c>
      <c r="C18" s="26" t="str">
        <f>3!G66</f>
        <v>Лещенко Лев</v>
      </c>
      <c r="D18" s="23"/>
      <c r="E18" s="23"/>
      <c r="F18" s="23"/>
      <c r="G18" s="23"/>
      <c r="H18" s="23"/>
      <c r="I18" s="23"/>
    </row>
    <row r="19" spans="1:9" ht="18">
      <c r="A19" s="24" t="s">
        <v>67</v>
      </c>
      <c r="B19" s="25">
        <v>13</v>
      </c>
      <c r="C19" s="26" t="str">
        <f>3!D67</f>
        <v>Султанмуратов Ильдар</v>
      </c>
      <c r="D19" s="23"/>
      <c r="E19" s="23"/>
      <c r="F19" s="23"/>
      <c r="G19" s="23"/>
      <c r="H19" s="23"/>
      <c r="I19" s="23"/>
    </row>
    <row r="20" spans="1:9" ht="18">
      <c r="A20" s="24" t="s">
        <v>68</v>
      </c>
      <c r="B20" s="25">
        <v>14</v>
      </c>
      <c r="C20" s="26" t="str">
        <f>3!D70</f>
        <v>Лещенко Илья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3!G69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3!G71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2" t="str">
        <f>Сп3!A1</f>
        <v>Кубок Башкортостана 2010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52" t="str">
        <f>Сп3!A2</f>
        <v>1/16 финала Турнира День медицинского работника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3">
        <f>Сп3!A3</f>
        <v>40321</v>
      </c>
      <c r="B3" s="53"/>
      <c r="C3" s="53"/>
      <c r="D3" s="53"/>
      <c r="E3" s="53"/>
      <c r="F3" s="53"/>
      <c r="G3" s="53"/>
      <c r="H3" s="53"/>
      <c r="I3" s="53"/>
      <c r="J3" s="5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Сп3!A7</f>
        <v>Низамутдинов Эльмир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58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Сп3!A22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58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Сп3!A15</f>
        <v>Набиуллин Ильдус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28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Сп3!A14</f>
        <v>Жуланов Максим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58</v>
      </c>
      <c r="F12" s="3"/>
      <c r="G12" s="11"/>
      <c r="H12" s="3"/>
      <c r="I12" s="3"/>
    </row>
    <row r="13" spans="1:9" ht="12.75">
      <c r="A13" s="2">
        <v>5</v>
      </c>
      <c r="B13" s="4" t="str">
        <f>Сп3!A11</f>
        <v>Лукьянов Роман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62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Сп3!A18</f>
        <v>Нагонев Владимир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61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Сп3!A19</f>
        <v>Лещенко Илья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61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Сп3!A10</f>
        <v>Григорьев Руслан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59</v>
      </c>
      <c r="G20" s="6"/>
      <c r="H20" s="6"/>
      <c r="I20" s="6"/>
    </row>
    <row r="21" spans="1:9" ht="12.75">
      <c r="A21" s="2">
        <v>3</v>
      </c>
      <c r="B21" s="4" t="str">
        <f>Сп3!A9</f>
        <v>Шаяхметов Азамат</v>
      </c>
      <c r="C21" s="3"/>
      <c r="D21" s="3"/>
      <c r="E21" s="9"/>
      <c r="F21" s="13"/>
      <c r="G21" s="3"/>
      <c r="H21" s="54" t="s">
        <v>0</v>
      </c>
      <c r="I21" s="54"/>
    </row>
    <row r="22" spans="1:9" ht="12.75">
      <c r="A22" s="3"/>
      <c r="B22" s="5">
        <v>5</v>
      </c>
      <c r="C22" s="6" t="s">
        <v>60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Сп3!A20</f>
        <v>Лещенко Лев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63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Сп3!A17</f>
        <v>Султанмуратов Ильдар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63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Сп3!A12</f>
        <v>Набиуллина Светлана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59</v>
      </c>
      <c r="F28" s="13"/>
      <c r="G28" s="3"/>
      <c r="H28" s="3"/>
      <c r="I28" s="3"/>
    </row>
    <row r="29" spans="1:9" ht="12.75">
      <c r="A29" s="2">
        <v>7</v>
      </c>
      <c r="B29" s="4" t="str">
        <f>Сп3!A13</f>
        <v>Булдин Никита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23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Сп3!A16</f>
        <v>Буков Владислав</v>
      </c>
      <c r="C31" s="9"/>
      <c r="D31" s="9"/>
      <c r="E31" s="2">
        <v>-15</v>
      </c>
      <c r="F31" s="4" t="str">
        <f>IF(F20=E12,E28,IF(F20=E28,E12,0))</f>
        <v>Низамутдинов Эльмир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59</v>
      </c>
      <c r="E32" s="3"/>
      <c r="F32" s="13"/>
      <c r="G32" s="3"/>
      <c r="H32" s="54" t="s">
        <v>1</v>
      </c>
      <c r="I32" s="54"/>
    </row>
    <row r="33" spans="1:9" ht="12.75">
      <c r="A33" s="2">
        <v>15</v>
      </c>
      <c r="B33" s="4" t="str">
        <f>Сп3!A21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59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Сп3!A8</f>
        <v>Грубов Виталий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Григорьев Руслан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27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Жуланов Максим</v>
      </c>
      <c r="C39" s="5">
        <v>20</v>
      </c>
      <c r="D39" s="15" t="s">
        <v>23</v>
      </c>
      <c r="E39" s="5">
        <v>26</v>
      </c>
      <c r="F39" s="15" t="s">
        <v>61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Булдин Никита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Нагонев Владимир</v>
      </c>
      <c r="C41" s="3"/>
      <c r="D41" s="5">
        <v>24</v>
      </c>
      <c r="E41" s="16" t="s">
        <v>23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66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Лещенко Илья</v>
      </c>
      <c r="C43" s="5">
        <v>21</v>
      </c>
      <c r="D43" s="16" t="s">
        <v>60</v>
      </c>
      <c r="E43" s="13"/>
      <c r="F43" s="5">
        <v>28</v>
      </c>
      <c r="G43" s="15" t="s">
        <v>61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Шаяхметов Азамат</v>
      </c>
      <c r="D44" s="3"/>
      <c r="E44" s="13"/>
      <c r="F44" s="9"/>
      <c r="G44" s="3"/>
      <c r="H44" s="54" t="s">
        <v>2</v>
      </c>
      <c r="I44" s="54"/>
    </row>
    <row r="45" spans="1:9" ht="12.75">
      <c r="A45" s="2">
        <v>-5</v>
      </c>
      <c r="B45" s="4" t="str">
        <f>IF(C22=B21,B23,IF(C22=B23,B21,0))</f>
        <v>Лещенко Лев</v>
      </c>
      <c r="C45" s="3"/>
      <c r="D45" s="2">
        <v>-14</v>
      </c>
      <c r="E45" s="4" t="str">
        <f>IF(E28=D24,D32,IF(E28=D32,D24,0))</f>
        <v>Набиуллина Светлана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68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Султанмуратов Ильдар</v>
      </c>
      <c r="C47" s="5">
        <v>22</v>
      </c>
      <c r="D47" s="15" t="s">
        <v>62</v>
      </c>
      <c r="E47" s="5">
        <v>27</v>
      </c>
      <c r="F47" s="16" t="s">
        <v>63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Лукьянов Роман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Буков Владислав</v>
      </c>
      <c r="C49" s="3"/>
      <c r="D49" s="5">
        <v>25</v>
      </c>
      <c r="E49" s="16" t="s">
        <v>28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64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28</v>
      </c>
      <c r="E51" s="13"/>
      <c r="F51" s="2">
        <v>-28</v>
      </c>
      <c r="G51" s="4" t="str">
        <f>IF(G43=F39,F47,IF(G43=F47,F39,0))</f>
        <v>Набиуллина Светлана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Набиуллин Ильдус</v>
      </c>
      <c r="D52" s="3"/>
      <c r="E52" s="13"/>
      <c r="F52" s="3"/>
      <c r="G52" s="19"/>
      <c r="H52" s="54" t="s">
        <v>3</v>
      </c>
      <c r="I52" s="54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Булдин Никита</v>
      </c>
      <c r="C54" s="3"/>
      <c r="D54" s="2">
        <v>-20</v>
      </c>
      <c r="E54" s="4" t="str">
        <f>IF(D39=C38,C40,IF(D39=C40,C38,0))</f>
        <v>Жуланов Максим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28</v>
      </c>
      <c r="D55" s="3"/>
      <c r="E55" s="5">
        <v>31</v>
      </c>
      <c r="F55" s="6" t="s">
        <v>27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Набиуллин Ильдус</v>
      </c>
      <c r="C56" s="14" t="s">
        <v>4</v>
      </c>
      <c r="D56" s="2">
        <v>-21</v>
      </c>
      <c r="E56" s="8" t="str">
        <f>IF(D43=C42,C44,IF(D43=C44,C42,0))</f>
        <v>Нагонев Владимир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Булдин Никита</v>
      </c>
      <c r="D57" s="3"/>
      <c r="E57" s="3"/>
      <c r="F57" s="5">
        <v>33</v>
      </c>
      <c r="G57" s="6" t="s">
        <v>27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Лещенко Лев</v>
      </c>
      <c r="F58" s="9"/>
      <c r="G58" s="3"/>
      <c r="H58" s="54" t="s">
        <v>6</v>
      </c>
      <c r="I58" s="54"/>
    </row>
    <row r="59" spans="1:9" ht="12.75">
      <c r="A59" s="2">
        <v>-24</v>
      </c>
      <c r="B59" s="4" t="str">
        <f>IF(E41=D39,D43,IF(E41=D43,D39,0))</f>
        <v>Шаяхметов Азамат</v>
      </c>
      <c r="C59" s="3"/>
      <c r="D59" s="3"/>
      <c r="E59" s="5">
        <v>32</v>
      </c>
      <c r="F59" s="10" t="s">
        <v>64</v>
      </c>
      <c r="G59" s="20"/>
      <c r="H59" s="3"/>
      <c r="I59" s="3"/>
    </row>
    <row r="60" spans="1:9" ht="12.75">
      <c r="A60" s="3"/>
      <c r="B60" s="5">
        <v>30</v>
      </c>
      <c r="C60" s="6" t="s">
        <v>62</v>
      </c>
      <c r="D60" s="2">
        <v>-23</v>
      </c>
      <c r="E60" s="8" t="str">
        <f>IF(D51=C50,C52,IF(D51=C52,C50,0))</f>
        <v>Буков Владислав</v>
      </c>
      <c r="F60" s="2">
        <v>-33</v>
      </c>
      <c r="G60" s="4" t="str">
        <f>IF(G57=F55,F59,IF(G57=F59,F55,0))</f>
        <v>Буков Владислав</v>
      </c>
      <c r="H60" s="12"/>
      <c r="I60" s="12"/>
    </row>
    <row r="61" spans="1:9" ht="12.75">
      <c r="A61" s="2">
        <v>-25</v>
      </c>
      <c r="B61" s="8" t="str">
        <f>IF(E49=D47,D51,IF(E49=D51,D47,0))</f>
        <v>Лукьянов Роман</v>
      </c>
      <c r="C61" s="14" t="s">
        <v>7</v>
      </c>
      <c r="D61" s="3"/>
      <c r="E61" s="3"/>
      <c r="F61" s="3"/>
      <c r="G61" s="3"/>
      <c r="H61" s="54" t="s">
        <v>8</v>
      </c>
      <c r="I61" s="54"/>
    </row>
    <row r="62" spans="1:9" ht="12.75">
      <c r="A62" s="3"/>
      <c r="B62" s="2">
        <v>-30</v>
      </c>
      <c r="C62" s="4" t="str">
        <f>IF(C60=B59,B61,IF(C60=B61,B59,0))</f>
        <v>Шаяхметов Азамат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Нагонев Владимир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66</v>
      </c>
      <c r="H64" s="12"/>
      <c r="I64" s="12"/>
    </row>
    <row r="65" spans="1:9" ht="12.75">
      <c r="A65" s="3"/>
      <c r="B65" s="5">
        <v>35</v>
      </c>
      <c r="C65" s="6" t="s">
        <v>67</v>
      </c>
      <c r="D65" s="3"/>
      <c r="E65" s="2">
        <v>-32</v>
      </c>
      <c r="F65" s="8" t="str">
        <f>IF(F59=E58,E60,IF(F59=E60,E58,0))</f>
        <v>Лещенко Лев</v>
      </c>
      <c r="G65" s="3"/>
      <c r="H65" s="54" t="s">
        <v>10</v>
      </c>
      <c r="I65" s="54"/>
    </row>
    <row r="66" spans="1:9" ht="12.75">
      <c r="A66" s="2">
        <v>-17</v>
      </c>
      <c r="B66" s="8" t="str">
        <f>IF(C42=B41,B43,IF(C42=B43,B41,0))</f>
        <v>Лещенко Илья</v>
      </c>
      <c r="C66" s="9"/>
      <c r="D66" s="13"/>
      <c r="E66" s="3"/>
      <c r="F66" s="2">
        <v>-34</v>
      </c>
      <c r="G66" s="4" t="str">
        <f>IF(G64=F63,F65,IF(G64=F65,F63,0))</f>
        <v>Лещенко Лев</v>
      </c>
      <c r="H66" s="12"/>
      <c r="I66" s="12"/>
    </row>
    <row r="67" spans="1:9" ht="12.75">
      <c r="A67" s="3"/>
      <c r="B67" s="3"/>
      <c r="C67" s="5">
        <v>37</v>
      </c>
      <c r="D67" s="6" t="s">
        <v>65</v>
      </c>
      <c r="E67" s="3"/>
      <c r="F67" s="3"/>
      <c r="G67" s="3"/>
      <c r="H67" s="54" t="s">
        <v>11</v>
      </c>
      <c r="I67" s="54"/>
    </row>
    <row r="68" spans="1:9" ht="12.75">
      <c r="A68" s="2">
        <v>-18</v>
      </c>
      <c r="B68" s="4" t="str">
        <f>IF(C46=B45,B47,IF(C46=B47,B45,0))</f>
        <v>Султанмуратов Ильдар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65</v>
      </c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 t="str">
        <f>IF(D67=C65,C69,IF(D67=C69,C65,0))</f>
        <v>Лещенко Илья</v>
      </c>
      <c r="E70" s="2">
        <v>-36</v>
      </c>
      <c r="F70" s="8" t="str">
        <f>IF(C69=B68,B70,IF(C69=B70,B68,0))</f>
        <v>нет</v>
      </c>
      <c r="G70" s="3"/>
      <c r="H70" s="54" t="s">
        <v>13</v>
      </c>
      <c r="I70" s="54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4" t="s">
        <v>15</v>
      </c>
      <c r="I72" s="54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69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40327</v>
      </c>
      <c r="B3" s="51"/>
      <c r="C3" s="51"/>
      <c r="D3" s="51"/>
      <c r="E3" s="51"/>
      <c r="F3" s="51"/>
      <c r="G3" s="51"/>
      <c r="H3" s="51"/>
      <c r="I3" s="51"/>
    </row>
    <row r="4" spans="1:9" ht="12.75">
      <c r="A4" s="55"/>
      <c r="B4" s="55"/>
      <c r="C4" s="55"/>
      <c r="D4" s="55"/>
      <c r="E4" s="55"/>
      <c r="F4" s="55"/>
      <c r="G4" s="55"/>
      <c r="H4" s="55"/>
      <c r="I4" s="55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70</v>
      </c>
      <c r="B7" s="25">
        <v>1</v>
      </c>
      <c r="C7" s="26" t="str">
        <f>2!E12</f>
        <v>Низамутдинов Эльмир</v>
      </c>
      <c r="D7" s="23"/>
      <c r="E7" s="23"/>
      <c r="F7" s="23"/>
      <c r="G7" s="23"/>
      <c r="H7" s="23"/>
      <c r="I7" s="30"/>
    </row>
    <row r="8" spans="1:9" ht="18">
      <c r="A8" s="24" t="s">
        <v>58</v>
      </c>
      <c r="B8" s="25">
        <v>2</v>
      </c>
      <c r="C8" s="26" t="str">
        <f>2!E19</f>
        <v>Гизатуллин Тимур</v>
      </c>
      <c r="D8" s="23"/>
      <c r="E8" s="23"/>
      <c r="F8" s="23"/>
      <c r="G8" s="23"/>
      <c r="H8" s="23"/>
      <c r="I8" s="30"/>
    </row>
    <row r="9" spans="1:9" ht="18">
      <c r="A9" s="24" t="s">
        <v>71</v>
      </c>
      <c r="B9" s="25">
        <v>3</v>
      </c>
      <c r="C9" s="26" t="str">
        <f>2!E25</f>
        <v>Емельянов Александр</v>
      </c>
      <c r="D9" s="23"/>
      <c r="E9" s="23"/>
      <c r="F9" s="23"/>
      <c r="G9" s="23"/>
      <c r="H9" s="23"/>
      <c r="I9" s="30"/>
    </row>
    <row r="10" spans="1:9" ht="18">
      <c r="A10" s="24" t="s">
        <v>72</v>
      </c>
      <c r="B10" s="25">
        <v>4</v>
      </c>
      <c r="C10" s="26" t="str">
        <f>2!E28</f>
        <v>Грошев Юрий</v>
      </c>
      <c r="D10" s="23"/>
      <c r="E10" s="23"/>
      <c r="F10" s="23"/>
      <c r="G10" s="23"/>
      <c r="H10" s="23"/>
      <c r="I10" s="23"/>
    </row>
    <row r="11" spans="1:9" ht="18">
      <c r="A11" s="24" t="s">
        <v>28</v>
      </c>
      <c r="B11" s="25">
        <v>5</v>
      </c>
      <c r="C11" s="26" t="str">
        <f>2!E31</f>
        <v>Набиуллин Ильдус</v>
      </c>
      <c r="D11" s="23"/>
      <c r="E11" s="23"/>
      <c r="F11" s="23"/>
      <c r="G11" s="23"/>
      <c r="H11" s="23"/>
      <c r="I11" s="23"/>
    </row>
    <row r="12" spans="1:9" ht="18">
      <c r="A12" s="24" t="s">
        <v>73</v>
      </c>
      <c r="B12" s="25">
        <v>6</v>
      </c>
      <c r="C12" s="26" t="str">
        <f>2!E33</f>
        <v>Бортко Вячеслав</v>
      </c>
      <c r="D12" s="23"/>
      <c r="E12" s="23"/>
      <c r="F12" s="23"/>
      <c r="G12" s="23"/>
      <c r="H12" s="23"/>
      <c r="I12" s="23"/>
    </row>
    <row r="13" spans="1:9" ht="18">
      <c r="A13" s="24" t="s">
        <v>74</v>
      </c>
      <c r="B13" s="25">
        <v>7</v>
      </c>
      <c r="C13" s="26" t="str">
        <f>2!C33</f>
        <v>Давлетбаев Азат</v>
      </c>
      <c r="D13" s="23"/>
      <c r="E13" s="23"/>
      <c r="F13" s="23"/>
      <c r="G13" s="23"/>
      <c r="H13" s="23"/>
      <c r="I13" s="23"/>
    </row>
    <row r="14" spans="1:9" ht="18">
      <c r="A14" s="24" t="s">
        <v>30</v>
      </c>
      <c r="B14" s="25">
        <v>8</v>
      </c>
      <c r="C14" s="26" t="str">
        <f>2!C35</f>
        <v>Басс Кирилл</v>
      </c>
      <c r="D14" s="23"/>
      <c r="E14" s="23"/>
      <c r="F14" s="23"/>
      <c r="G14" s="23"/>
      <c r="H14" s="23"/>
      <c r="I14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2010-05-16T05:45:31Z</cp:lastPrinted>
  <dcterms:created xsi:type="dcterms:W3CDTF">2008-02-03T08:28:10Z</dcterms:created>
  <dcterms:modified xsi:type="dcterms:W3CDTF">2010-06-21T05:01:45Z</dcterms:modified>
  <cp:category/>
  <cp:version/>
  <cp:contentType/>
  <cp:contentStatus/>
</cp:coreProperties>
</file>